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heffielddiocese-my.sharepoint.com/personal/graham_handley_sheffield_anglican_org/Documents/Documents/Shared Data/Projects/PR_2109_03 Statistics For Mission/Website Resources/"/>
    </mc:Choice>
  </mc:AlternateContent>
  <xr:revisionPtr revIDLastSave="25" documentId="8_{23CAFB21-9243-48CF-A8C2-CAD27F1521ED}" xr6:coauthVersionLast="47" xr6:coauthVersionMax="47" xr10:uidLastSave="{C025E8F8-D7D1-42D2-93E2-275F3C751EEE}"/>
  <bookViews>
    <workbookView xWindow="-108" yWindow="-108" windowWidth="23256" windowHeight="12456" activeTab="1" xr2:uid="{00000000-000D-0000-FFFF-FFFF00000000}"/>
  </bookViews>
  <sheets>
    <sheet name="Instructions" sheetId="2" r:id="rId1"/>
    <sheet name="Attendance "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D57" i="1" l="1"/>
  <c r="F56" i="1" l="1"/>
  <c r="E56" i="1"/>
  <c r="F55" i="1"/>
  <c r="E55" i="1"/>
  <c r="F54" i="1"/>
  <c r="E54" i="1"/>
  <c r="F53" i="1"/>
  <c r="E53" i="1"/>
  <c r="F52" i="1"/>
  <c r="E52" i="1"/>
  <c r="F51" i="1"/>
  <c r="E51" i="1"/>
  <c r="F50" i="1"/>
  <c r="E50" i="1"/>
  <c r="F49" i="1"/>
  <c r="E49" i="1"/>
  <c r="F48" i="1"/>
  <c r="E48" i="1"/>
  <c r="F47" i="1"/>
  <c r="E47" i="1"/>
  <c r="F46" i="1"/>
  <c r="E46" i="1"/>
  <c r="F45" i="1"/>
  <c r="E45" i="1"/>
  <c r="F44" i="1"/>
  <c r="E44" i="1"/>
  <c r="O44" i="1" s="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T20" i="1" s="1"/>
  <c r="F17" i="1"/>
  <c r="E17" i="1"/>
  <c r="F16" i="1"/>
  <c r="E16" i="1"/>
  <c r="F15" i="1"/>
  <c r="E15" i="1"/>
  <c r="F14" i="1"/>
  <c r="E14" i="1"/>
  <c r="F13" i="1"/>
  <c r="E13" i="1"/>
  <c r="F12" i="1"/>
  <c r="E12" i="1"/>
  <c r="F11" i="1"/>
  <c r="E11" i="1"/>
  <c r="F10" i="1"/>
  <c r="E10" i="1"/>
  <c r="F9" i="1"/>
  <c r="E9" i="1"/>
  <c r="F8" i="1"/>
  <c r="E8" i="1"/>
  <c r="F7" i="1"/>
  <c r="E7" i="1"/>
  <c r="F6" i="1"/>
  <c r="E6" i="1"/>
  <c r="F5" i="1"/>
  <c r="E5" i="1"/>
  <c r="C5" i="1" l="1"/>
  <c r="B6" i="1" l="1"/>
  <c r="B7" i="1" l="1"/>
  <c r="C6" i="1"/>
  <c r="P47" i="1"/>
  <c r="O47" i="1"/>
  <c r="O45" i="1"/>
  <c r="P45" i="1"/>
  <c r="O46" i="1"/>
  <c r="P46" i="1"/>
  <c r="B8" i="1" l="1"/>
  <c r="C7" i="1"/>
  <c r="P44" i="1"/>
  <c r="F57" i="1"/>
  <c r="B61" i="1" s="1"/>
  <c r="E57" i="1"/>
  <c r="B60" i="1" s="1"/>
  <c r="B9" i="1" l="1"/>
  <c r="C8" i="1"/>
  <c r="B10" i="1" l="1"/>
  <c r="C9" i="1"/>
  <c r="B11" i="1" l="1"/>
  <c r="C10" i="1"/>
  <c r="B12" i="1" l="1"/>
  <c r="C11" i="1"/>
  <c r="B13" i="1" l="1"/>
  <c r="C12" i="1"/>
  <c r="B14" i="1" l="1"/>
  <c r="C13" i="1"/>
  <c r="B15" i="1" l="1"/>
  <c r="C14" i="1"/>
  <c r="B16" i="1" l="1"/>
  <c r="C15" i="1"/>
  <c r="B17" i="1" l="1"/>
  <c r="C16" i="1"/>
  <c r="B18" i="1" l="1"/>
  <c r="C17" i="1"/>
  <c r="B19" i="1" l="1"/>
  <c r="C18" i="1"/>
  <c r="B20" i="1" l="1"/>
  <c r="C19" i="1"/>
  <c r="B21" i="1" l="1"/>
  <c r="C20" i="1"/>
  <c r="B22" i="1" l="1"/>
  <c r="C21" i="1"/>
  <c r="B23" i="1" l="1"/>
  <c r="C22" i="1"/>
  <c r="B24" i="1" l="1"/>
  <c r="C23" i="1"/>
  <c r="B25" i="1" l="1"/>
  <c r="C24" i="1"/>
  <c r="B26" i="1" l="1"/>
  <c r="C25" i="1"/>
  <c r="B27" i="1" l="1"/>
  <c r="C26" i="1"/>
  <c r="B28" i="1" l="1"/>
  <c r="C27" i="1"/>
  <c r="C28" i="1" l="1"/>
  <c r="B29" i="1"/>
  <c r="B30" i="1" l="1"/>
  <c r="C29" i="1"/>
  <c r="B31" i="1" l="1"/>
  <c r="C30" i="1"/>
  <c r="B32" i="1" l="1"/>
  <c r="C31" i="1"/>
  <c r="B33" i="1" l="1"/>
  <c r="C32" i="1"/>
  <c r="B34" i="1" l="1"/>
  <c r="C33" i="1"/>
  <c r="B35" i="1" l="1"/>
  <c r="C34" i="1"/>
  <c r="B36" i="1" l="1"/>
  <c r="C35" i="1"/>
  <c r="B37" i="1" l="1"/>
  <c r="C36" i="1"/>
  <c r="B38" i="1" l="1"/>
  <c r="C37" i="1"/>
  <c r="B39" i="1" l="1"/>
  <c r="C38" i="1"/>
  <c r="B40" i="1" l="1"/>
  <c r="C39" i="1"/>
  <c r="B41" i="1" l="1"/>
  <c r="C40" i="1"/>
  <c r="B42" i="1" l="1"/>
  <c r="C41" i="1"/>
  <c r="B43" i="1" l="1"/>
  <c r="C42" i="1"/>
  <c r="B44" i="1" l="1"/>
  <c r="C43" i="1"/>
  <c r="B45" i="1" l="1"/>
  <c r="C44" i="1"/>
  <c r="B46" i="1" l="1"/>
  <c r="C45" i="1"/>
  <c r="B47" i="1" l="1"/>
  <c r="C46" i="1"/>
  <c r="B48" i="1" l="1"/>
  <c r="C47" i="1"/>
  <c r="B49" i="1" l="1"/>
  <c r="C48" i="1"/>
  <c r="B50" i="1" l="1"/>
  <c r="C49" i="1"/>
  <c r="B51" i="1" l="1"/>
  <c r="C50" i="1"/>
  <c r="B52" i="1" l="1"/>
  <c r="C51" i="1"/>
  <c r="B53" i="1" l="1"/>
  <c r="C52" i="1"/>
  <c r="B54" i="1" l="1"/>
  <c r="C53" i="1"/>
  <c r="B55" i="1" l="1"/>
  <c r="C54" i="1"/>
  <c r="B56" i="1" l="1"/>
  <c r="C55" i="1"/>
  <c r="C56" i="1" l="1"/>
  <c r="Q13" i="1" s="1"/>
  <c r="Q25" i="1"/>
  <c r="U22" i="1"/>
  <c r="U15" i="1"/>
  <c r="Q53" i="1"/>
  <c r="Q29" i="1"/>
  <c r="Q17" i="1"/>
  <c r="Q15" i="1"/>
  <c r="U17" i="1"/>
  <c r="U13" i="1"/>
  <c r="Q27" i="1"/>
  <c r="U27" i="1"/>
  <c r="Q35" i="1"/>
  <c r="U25" i="1"/>
  <c r="U31" i="1"/>
  <c r="Q51" i="1"/>
  <c r="U53" i="1"/>
  <c r="U51" i="1"/>
  <c r="U33" i="1"/>
  <c r="Q22" i="1"/>
  <c r="Q33" i="1"/>
  <c r="U35" i="1"/>
  <c r="U29" i="1"/>
  <c r="Q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U41"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Q55" authorId="0" shapeId="0" xr:uid="{00000000-0006-0000-0100-000002000000}">
      <text>
        <r>
          <rPr>
            <b/>
            <sz val="9"/>
            <color indexed="81"/>
            <rFont val="Tahoma"/>
            <family val="2"/>
          </rPr>
          <t xml:space="preserve">Parish Mission Office:
</t>
        </r>
        <r>
          <rPr>
            <sz val="9"/>
            <color indexed="81"/>
            <rFont val="Tahoma"/>
            <family val="2"/>
          </rPr>
          <t>PLEASE try not to count twice those faithful people that attend on both days.</t>
        </r>
      </text>
    </comment>
  </commentList>
</comments>
</file>

<file path=xl/sharedStrings.xml><?xml version="1.0" encoding="utf-8"?>
<sst xmlns="http://schemas.openxmlformats.org/spreadsheetml/2006/main" count="97" uniqueCount="45">
  <si>
    <t>Date</t>
  </si>
  <si>
    <t>Communicants</t>
  </si>
  <si>
    <t>Adults</t>
  </si>
  <si>
    <t>Under 16s</t>
  </si>
  <si>
    <t>2nd Service</t>
  </si>
  <si>
    <t>3rd Service</t>
  </si>
  <si>
    <t>4th Service</t>
  </si>
  <si>
    <t>Total Attendance</t>
  </si>
  <si>
    <t>Largest Attendance</t>
  </si>
  <si>
    <t>Main Service</t>
  </si>
  <si>
    <t>Main + Extras</t>
  </si>
  <si>
    <t>EXTRA People</t>
  </si>
  <si>
    <t>Any Sunday Service?</t>
  </si>
  <si>
    <t>Total Sundays with a service</t>
  </si>
  <si>
    <t>Total Adult Attends</t>
  </si>
  <si>
    <t>Adult Average Sunday Attendance</t>
  </si>
  <si>
    <t>School Service</t>
  </si>
  <si>
    <t>Total Under 16 Attends</t>
  </si>
  <si>
    <t>CHRISTMAS EVE + DAY  - Specific Attendance</t>
  </si>
  <si>
    <t>KEY</t>
  </si>
  <si>
    <t>Church</t>
  </si>
  <si>
    <t>Weekdays</t>
  </si>
  <si>
    <t>Sunday</t>
  </si>
  <si>
    <t>Fresh Expr.</t>
  </si>
  <si>
    <t>OCTOBER COUNT FIGURES</t>
  </si>
  <si>
    <t>Generated automatically - for your use only</t>
  </si>
  <si>
    <t>Generated automatically - used for calculations</t>
  </si>
  <si>
    <t>Generated automatically - for use on Statistics for Mission form</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</si>
  <si>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</si>
  <si>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</si>
  <si>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</si>
  <si>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Jan</t>
  </si>
  <si>
    <t>Under 16 Average Sunday Attendance</t>
  </si>
  <si>
    <t>Feb</t>
  </si>
  <si>
    <t>Mar</t>
  </si>
  <si>
    <t>Apr</t>
  </si>
  <si>
    <t>May</t>
  </si>
  <si>
    <t>Jun</t>
  </si>
  <si>
    <t>Jul</t>
  </si>
  <si>
    <t>Aug</t>
  </si>
  <si>
    <t>Sep</t>
  </si>
  <si>
    <t>Oct</t>
  </si>
  <si>
    <t>Nov</t>
  </si>
  <si>
    <t>Dec</t>
  </si>
  <si>
    <t>EASTER DAY 4th April - Specific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</si>
</sst>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numFmts>
  <fonts count="14"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11"/>
      <color theme="1"/>
      <name val="Calibri"/>
      <family val="2"/>
      <scheme val="minor"/>
    </font>
    <font>
      <b/>
      <sz val="10"/>
      <color theme="0"/>
      <name val="Arial"/>
      <family val="2"/>
    </font>
    <font>
      <sz val="14"/>
      <color theme="1"/>
      <name val="Calibri"/>
      <family val="2"/>
      <scheme val="minor"/>
    </font>
    <font>
      <sz val="14"/>
      <color theme="1"/>
      <name val="Arial"/>
      <family val="2"/>
    </font>
    <font>
      <b/>
      <sz val="11"/>
      <color theme="0"/>
      <name val="Calibri"/>
      <family val="2"/>
      <scheme val="minor"/>
    </font>
    <font>
      <sz val="11"/>
      <color theme="0"/>
      <name val="Calibri"/>
      <family val="2"/>
      <scheme val="minor"/>
    </font>
    <font>
      <b/>
      <sz val="10"/>
      <name val="Arial"/>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DCEBFF"/>
        <bgColor indexed="64"/>
      </patternFill>
    </fill>
    <fill>
      <patternFill patternType="solid">
        <fgColor rgb="FFE9D8FD"/>
        <bgColor indexed="64"/>
      </patternFill>
    </fill>
    <fill>
      <patternFill patternType="solid">
        <fgColor rgb="FFDDF5E3"/>
        <bgColor indexed="64"/>
      </patternFill>
    </fill>
    <fill>
      <patternFill patternType="solid">
        <fgColor rgb="FFFFE8CC"/>
        <bgColor indexed="64"/>
      </patternFill>
    </fill>
    <fill>
      <patternFill patternType="solid">
        <fgColor rgb="FFFFF3BF"/>
        <bgColor indexed="64"/>
      </patternFill>
    </fill>
    <fill>
      <patternFill patternType="solid">
        <fgColor rgb="FFFFDDE2"/>
        <bgColor indexed="64"/>
      </patternFill>
    </fill>
    <fill>
      <patternFill patternType="solid">
        <fgColor rgb="FF4B5563"/>
        <bgColor indexed="64"/>
      </patternFill>
    </fill>
  </fills>
  <borders count="57">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top style="thin">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medium">
        <color rgb="FFFF0000"/>
      </left>
      <right/>
      <top style="medium">
        <color rgb="FFFF0000"/>
      </top>
      <bottom style="thin">
        <color auto="1"/>
      </bottom>
      <diagonal/>
    </border>
    <border>
      <left/>
      <right/>
      <top style="medium">
        <color rgb="FFFF0000"/>
      </top>
      <bottom style="thin">
        <color auto="1"/>
      </bottom>
      <diagonal/>
    </border>
    <border>
      <left/>
      <right style="medium">
        <color rgb="FFFF0000"/>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rgb="FFFF0000"/>
      </bottom>
      <diagonal/>
    </border>
    <border>
      <left/>
      <right style="medium">
        <color rgb="FFFF0000"/>
      </right>
      <top style="thin">
        <color auto="1"/>
      </top>
      <bottom style="medium">
        <color rgb="FFFF0000"/>
      </bottom>
      <diagonal/>
    </border>
    <border>
      <left/>
      <right/>
      <top style="medium">
        <color rgb="FFFF0000"/>
      </top>
      <bottom style="medium">
        <color rgb="FFFF0000"/>
      </bottom>
      <diagonal/>
    </border>
    <border>
      <left/>
      <right/>
      <top style="thin">
        <color auto="1"/>
      </top>
      <bottom/>
      <diagonal/>
    </border>
    <border>
      <left/>
      <right style="thin">
        <color auto="1"/>
      </right>
      <top/>
      <bottom/>
      <diagonal/>
    </border>
    <border>
      <left style="thin">
        <color auto="1"/>
      </left>
      <right/>
      <top style="medium">
        <color rgb="FFFF0000"/>
      </top>
      <bottom style="medium">
        <color rgb="FFFF0000"/>
      </bottom>
      <diagonal/>
    </border>
    <border>
      <left/>
      <right style="thin">
        <color auto="1"/>
      </right>
      <top style="medium">
        <color rgb="FFFF0000"/>
      </top>
      <bottom style="medium">
        <color rgb="FFFF0000"/>
      </bottom>
      <diagonal/>
    </border>
  </borders>
  <cellStyleXfs count="1">
    <xf numFmtId="0" fontId="0" fillId="0" borderId="0"/>
  </cellStyleXfs>
  <cellXfs count="137">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2" borderId="0" xfId="0" applyFont="1" applyFill="1"/>
    <xf numFmtId="0" fontId="0" fillId="0" borderId="0" xfId="0" applyAlignment="1">
      <alignment wrapText="1"/>
    </xf>
    <xf numFmtId="0" fontId="5" fillId="0" borderId="0" xfId="0" applyFont="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1" fillId="0" borderId="0" xfId="0" applyFont="1" applyAlignment="1">
      <alignment wrapText="1"/>
    </xf>
    <xf numFmtId="0" fontId="5" fillId="0" borderId="32" xfId="0" applyFont="1" applyBorder="1" applyAlignment="1">
      <alignment horizontal="center"/>
    </xf>
    <xf numFmtId="0" fontId="5" fillId="0" borderId="35" xfId="0" applyFont="1" applyBorder="1" applyAlignment="1">
      <alignment horizontal="center"/>
    </xf>
    <xf numFmtId="1" fontId="6" fillId="2" borderId="21" xfId="0" applyNumberFormat="1" applyFont="1" applyFill="1" applyBorder="1" applyAlignment="1">
      <alignment horizontal="center"/>
    </xf>
    <xf numFmtId="0" fontId="6" fillId="2" borderId="26" xfId="0" applyFont="1" applyFill="1" applyBorder="1" applyAlignment="1">
      <alignment horizontal="center"/>
    </xf>
    <xf numFmtId="0" fontId="6" fillId="2" borderId="17" xfId="0" applyFont="1" applyFill="1" applyBorder="1" applyAlignment="1">
      <alignment horizontal="center"/>
    </xf>
    <xf numFmtId="164" fontId="6" fillId="0" borderId="0" xfId="0" applyNumberFormat="1" applyFont="1" applyAlignment="1">
      <alignment horizontal="center"/>
    </xf>
    <xf numFmtId="164" fontId="6" fillId="0" borderId="0" xfId="0" applyNumberFormat="1" applyFont="1"/>
    <xf numFmtId="164" fontId="6" fillId="0" borderId="52" xfId="0" applyNumberFormat="1" applyFont="1" applyBorder="1"/>
    <xf numFmtId="164" fontId="6" fillId="0" borderId="53" xfId="0" applyNumberFormat="1" applyFont="1" applyBorder="1"/>
    <xf numFmtId="164" fontId="6" fillId="0" borderId="30" xfId="0" applyNumberFormat="1" applyFont="1" applyBorder="1"/>
    <xf numFmtId="1" fontId="10" fillId="3" borderId="5" xfId="0" applyNumberFormat="1" applyFont="1" applyFill="1" applyBorder="1"/>
    <xf numFmtId="1" fontId="10" fillId="3" borderId="7" xfId="0" applyNumberFormat="1" applyFont="1" applyFill="1" applyBorder="1"/>
    <xf numFmtId="0" fontId="5" fillId="4" borderId="0" xfId="0" applyFont="1" applyFill="1"/>
    <xf numFmtId="0" fontId="5" fillId="5" borderId="0" xfId="0" applyFont="1" applyFill="1"/>
    <xf numFmtId="0" fontId="5" fillId="4" borderId="53" xfId="0" applyFont="1" applyFill="1" applyBorder="1"/>
    <xf numFmtId="0" fontId="5" fillId="4" borderId="52" xfId="0" applyFont="1" applyFill="1" applyBorder="1"/>
    <xf numFmtId="0" fontId="5" fillId="4" borderId="30" xfId="0" applyFont="1" applyFill="1" applyBorder="1"/>
    <xf numFmtId="0" fontId="5" fillId="4" borderId="21" xfId="0" applyFont="1" applyFill="1" applyBorder="1"/>
    <xf numFmtId="0" fontId="5" fillId="4" borderId="17" xfId="0" applyFont="1" applyFill="1" applyBorder="1"/>
    <xf numFmtId="0" fontId="5" fillId="4" borderId="16" xfId="0" applyFont="1" applyFill="1" applyBorder="1"/>
    <xf numFmtId="0" fontId="5" fillId="4" borderId="15" xfId="0" applyFont="1" applyFill="1" applyBorder="1"/>
    <xf numFmtId="0" fontId="5" fillId="4" borderId="4" xfId="0" applyFont="1" applyFill="1" applyBorder="1"/>
    <xf numFmtId="0" fontId="5" fillId="4" borderId="9" xfId="0" applyFont="1" applyFill="1" applyBorder="1"/>
    <xf numFmtId="0" fontId="5" fillId="4" borderId="11" xfId="0" applyFont="1" applyFill="1" applyBorder="1"/>
    <xf numFmtId="0" fontId="5" fillId="4" borderId="12" xfId="0" applyFont="1" applyFill="1" applyBorder="1"/>
    <xf numFmtId="0" fontId="5" fillId="4" borderId="6" xfId="0" applyFont="1" applyFill="1" applyBorder="1"/>
    <xf numFmtId="0" fontId="5" fillId="4" borderId="13" xfId="0" applyFont="1" applyFill="1" applyBorder="1"/>
    <xf numFmtId="0" fontId="5" fillId="4" borderId="1" xfId="0" applyFont="1" applyFill="1" applyBorder="1"/>
    <xf numFmtId="0" fontId="5" fillId="4" borderId="3" xfId="0" applyFont="1" applyFill="1" applyBorder="1"/>
    <xf numFmtId="0" fontId="5" fillId="4" borderId="7" xfId="0" applyFont="1" applyFill="1" applyBorder="1"/>
    <xf numFmtId="0" fontId="5" fillId="4" borderId="14" xfId="0" applyFont="1" applyFill="1" applyBorder="1"/>
    <xf numFmtId="0" fontId="5" fillId="4" borderId="8" xfId="0" applyFont="1" applyFill="1" applyBorder="1"/>
    <xf numFmtId="0" fontId="6" fillId="4" borderId="8" xfId="0" applyFont="1" applyFill="1" applyBorder="1"/>
    <xf numFmtId="0" fontId="5" fillId="4" borderId="18" xfId="0" applyFont="1" applyFill="1" applyBorder="1"/>
    <xf numFmtId="0" fontId="5" fillId="4" borderId="44" xfId="0" applyFont="1" applyFill="1" applyBorder="1"/>
    <xf numFmtId="0" fontId="5" fillId="5" borderId="53" xfId="0" applyFont="1" applyFill="1" applyBorder="1"/>
    <xf numFmtId="0" fontId="5" fillId="5" borderId="24" xfId="0" applyFont="1" applyFill="1" applyBorder="1"/>
    <xf numFmtId="0" fontId="5" fillId="5" borderId="54" xfId="0" applyFont="1" applyFill="1" applyBorder="1"/>
    <xf numFmtId="0" fontId="5" fillId="5" borderId="52" xfId="0" applyFont="1" applyFill="1" applyBorder="1"/>
    <xf numFmtId="0" fontId="5" fillId="5" borderId="56" xfId="0" applyFont="1" applyFill="1" applyBorder="1"/>
    <xf numFmtId="0" fontId="5" fillId="5" borderId="30" xfId="0" applyFont="1" applyFill="1" applyBorder="1"/>
    <xf numFmtId="0" fontId="5" fillId="5" borderId="16" xfId="0" applyFont="1" applyFill="1" applyBorder="1"/>
    <xf numFmtId="0" fontId="5" fillId="5" borderId="19" xfId="0" applyFont="1" applyFill="1" applyBorder="1"/>
    <xf numFmtId="1" fontId="6" fillId="7" borderId="53" xfId="0" applyNumberFormat="1" applyFont="1" applyFill="1" applyBorder="1" applyAlignment="1">
      <alignment horizontal="center"/>
    </xf>
    <xf numFmtId="1" fontId="6" fillId="7" borderId="0" xfId="0" applyNumberFormat="1" applyFont="1" applyFill="1" applyAlignment="1">
      <alignment horizontal="center"/>
    </xf>
    <xf numFmtId="1" fontId="6" fillId="7" borderId="52" xfId="0" applyNumberFormat="1" applyFont="1" applyFill="1" applyBorder="1" applyAlignment="1">
      <alignment horizontal="center"/>
    </xf>
    <xf numFmtId="1" fontId="6" fillId="7" borderId="30" xfId="0" applyNumberFormat="1" applyFont="1" applyFill="1" applyBorder="1" applyAlignment="1">
      <alignment horizontal="center"/>
    </xf>
    <xf numFmtId="0" fontId="5" fillId="7" borderId="19" xfId="0" applyFont="1" applyFill="1" applyBorder="1"/>
    <xf numFmtId="0" fontId="6" fillId="8" borderId="53" xfId="0" applyFont="1" applyFill="1" applyBorder="1" applyAlignment="1">
      <alignment horizontal="center"/>
    </xf>
    <xf numFmtId="0" fontId="6" fillId="8" borderId="0" xfId="0" applyFont="1" applyFill="1" applyAlignment="1">
      <alignment horizontal="center"/>
    </xf>
    <xf numFmtId="0" fontId="6" fillId="8" borderId="52" xfId="0" applyFont="1" applyFill="1" applyBorder="1" applyAlignment="1">
      <alignment horizontal="center"/>
    </xf>
    <xf numFmtId="0" fontId="6" fillId="8" borderId="30" xfId="0" applyFont="1" applyFill="1" applyBorder="1" applyAlignment="1">
      <alignment horizontal="center"/>
    </xf>
    <xf numFmtId="0" fontId="5" fillId="8" borderId="19" xfId="0" applyFont="1" applyFill="1" applyBorder="1"/>
    <xf numFmtId="0" fontId="5" fillId="6" borderId="8" xfId="0" applyFont="1" applyFill="1" applyBorder="1"/>
    <xf numFmtId="0" fontId="5" fillId="6" borderId="19" xfId="0" applyFont="1" applyFill="1" applyBorder="1"/>
    <xf numFmtId="0" fontId="5" fillId="9" borderId="20" xfId="0" applyFont="1" applyFill="1" applyBorder="1"/>
    <xf numFmtId="0" fontId="5" fillId="9" borderId="5" xfId="0" applyFont="1" applyFill="1" applyBorder="1" applyAlignment="1">
      <alignment horizontal="center"/>
    </xf>
    <xf numFmtId="0" fontId="5" fillId="9" borderId="9" xfId="0" applyFont="1" applyFill="1" applyBorder="1" applyAlignment="1">
      <alignment horizontal="center"/>
    </xf>
    <xf numFmtId="0" fontId="5" fillId="9" borderId="6" xfId="0" applyFont="1" applyFill="1" applyBorder="1" applyAlignment="1">
      <alignment horizontal="center"/>
    </xf>
    <xf numFmtId="0" fontId="5" fillId="9" borderId="12" xfId="0" applyFont="1" applyFill="1" applyBorder="1" applyAlignment="1">
      <alignment horizontal="center"/>
    </xf>
    <xf numFmtId="0" fontId="5" fillId="9" borderId="7" xfId="0" applyFont="1" applyFill="1" applyBorder="1" applyAlignment="1">
      <alignment horizontal="center"/>
    </xf>
    <xf numFmtId="0" fontId="5" fillId="9" borderId="3" xfId="0" applyFont="1" applyFill="1" applyBorder="1" applyAlignment="1">
      <alignment horizontal="center"/>
    </xf>
    <xf numFmtId="1" fontId="10" fillId="9" borderId="4" xfId="0" applyNumberFormat="1" applyFont="1" applyFill="1" applyBorder="1"/>
    <xf numFmtId="1" fontId="10" fillId="9" borderId="1" xfId="0" applyNumberFormat="1" applyFont="1" applyFill="1" applyBorder="1"/>
    <xf numFmtId="0" fontId="13" fillId="9" borderId="45" xfId="0" applyFont="1" applyFill="1" applyBorder="1"/>
    <xf numFmtId="0" fontId="8" fillId="10" borderId="42" xfId="0" applyFont="1" applyFill="1" applyBorder="1" applyAlignment="1">
      <alignment horizontal="center" vertical="center" wrapText="1"/>
    </xf>
    <xf numFmtId="0" fontId="8" fillId="10" borderId="0" xfId="0" applyFont="1" applyFill="1" applyAlignment="1">
      <alignment horizontal="center" vertical="center" wrapText="1"/>
    </xf>
    <xf numFmtId="0" fontId="11" fillId="10" borderId="0" xfId="0" applyFont="1" applyFill="1" applyAlignment="1">
      <alignment horizontal="center" vertical="center" wrapText="1"/>
    </xf>
    <xf numFmtId="0" fontId="8" fillId="10" borderId="22" xfId="0" applyFont="1" applyFill="1" applyBorder="1" applyAlignment="1">
      <alignment horizontal="center"/>
    </xf>
    <xf numFmtId="0" fontId="8" fillId="10" borderId="25" xfId="0" applyFont="1" applyFill="1" applyBorder="1" applyAlignment="1">
      <alignment horizontal="center"/>
    </xf>
    <xf numFmtId="0" fontId="8" fillId="10" borderId="23" xfId="0" applyFont="1" applyFill="1" applyBorder="1" applyAlignment="1">
      <alignment horizontal="center"/>
    </xf>
    <xf numFmtId="0" fontId="8" fillId="10" borderId="24" xfId="0" applyFont="1" applyFill="1" applyBorder="1" applyAlignment="1">
      <alignment horizontal="center"/>
    </xf>
    <xf numFmtId="14" fontId="8" fillId="10" borderId="25" xfId="0" applyNumberFormat="1" applyFont="1" applyFill="1" applyBorder="1"/>
    <xf numFmtId="14" fontId="8" fillId="10" borderId="38" xfId="0" applyNumberFormat="1" applyFont="1" applyFill="1" applyBorder="1"/>
    <xf numFmtId="14" fontId="8" fillId="10" borderId="55" xfId="0" applyNumberFormat="1" applyFont="1" applyFill="1" applyBorder="1"/>
    <xf numFmtId="14" fontId="8" fillId="10" borderId="15" xfId="0" applyNumberFormat="1" applyFont="1" applyFill="1" applyBorder="1"/>
    <xf numFmtId="0" fontId="8" fillId="10" borderId="4" xfId="0" applyFont="1" applyFill="1" applyBorder="1" applyAlignment="1">
      <alignment horizontal="center" wrapText="1"/>
    </xf>
    <xf numFmtId="0" fontId="11" fillId="10" borderId="9" xfId="0" applyFont="1" applyFill="1" applyBorder="1" applyAlignment="1">
      <alignment horizontal="center" wrapText="1"/>
    </xf>
    <xf numFmtId="0" fontId="8" fillId="10" borderId="11" xfId="0" applyFont="1" applyFill="1" applyBorder="1" applyAlignment="1">
      <alignment horizontal="center" wrapText="1"/>
    </xf>
    <xf numFmtId="0" fontId="12" fillId="10" borderId="12" xfId="0" applyFont="1" applyFill="1" applyBorder="1" applyAlignment="1">
      <alignment horizontal="center" wrapText="1"/>
    </xf>
    <xf numFmtId="0" fontId="6" fillId="0" borderId="35"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33" xfId="0" applyFont="1" applyBorder="1" applyAlignment="1">
      <alignment horizontal="center"/>
    </xf>
    <xf numFmtId="0" fontId="6" fillId="0" borderId="34" xfId="0" applyFont="1" applyBorder="1" applyAlignment="1">
      <alignment horizontal="center"/>
    </xf>
    <xf numFmtId="0" fontId="8" fillId="10" borderId="4"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10" xfId="0" applyFont="1" applyFill="1" applyBorder="1" applyAlignment="1">
      <alignment horizontal="center" wrapText="1"/>
    </xf>
    <xf numFmtId="0" fontId="12" fillId="10" borderId="13" xfId="0" applyFont="1" applyFill="1" applyBorder="1" applyAlignment="1">
      <alignment horizontal="center" wrapText="1"/>
    </xf>
    <xf numFmtId="0" fontId="11" fillId="10" borderId="13" xfId="0" applyFont="1" applyFill="1" applyBorder="1" applyAlignment="1">
      <alignment horizontal="center" wrapText="1"/>
    </xf>
    <xf numFmtId="0" fontId="8" fillId="10" borderId="37"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6" fillId="0" borderId="36" xfId="0" quotePrefix="1" applyFont="1" applyBorder="1" applyAlignment="1">
      <alignment horizontal="center" wrapText="1"/>
    </xf>
    <xf numFmtId="0" fontId="0" fillId="0" borderId="29" xfId="0" applyBorder="1" applyAlignment="1">
      <alignment horizontal="center" wrapText="1"/>
    </xf>
    <xf numFmtId="0" fontId="10" fillId="0" borderId="2"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10" fillId="0" borderId="39" xfId="0" applyFont="1" applyBorder="1" applyAlignment="1">
      <alignment wrapText="1"/>
    </xf>
    <xf numFmtId="0" fontId="9" fillId="0" borderId="39" xfId="0" applyFont="1" applyBorder="1" applyAlignment="1">
      <alignment wrapText="1"/>
    </xf>
    <xf numFmtId="0" fontId="9" fillId="0" borderId="9" xfId="0" applyFont="1" applyBorder="1" applyAlignment="1">
      <alignment wrapText="1"/>
    </xf>
    <xf numFmtId="0" fontId="6" fillId="0" borderId="46" xfId="0" applyFont="1"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6" fillId="0" borderId="27" xfId="0" applyFont="1" applyBorder="1" applyAlignment="1">
      <alignment wrapText="1"/>
    </xf>
    <xf numFmtId="0" fontId="6" fillId="0" borderId="40" xfId="0" applyFont="1" applyBorder="1" applyAlignment="1">
      <alignment wrapText="1"/>
    </xf>
    <xf numFmtId="0" fontId="6" fillId="0" borderId="0" xfId="0" applyFont="1" applyAlignment="1">
      <alignment horizontal="center" wrapText="1"/>
    </xf>
    <xf numFmtId="0" fontId="7" fillId="0" borderId="0" xfId="0" applyFont="1" applyAlignment="1">
      <alignment horizontal="center" wrapText="1"/>
    </xf>
    <xf numFmtId="0" fontId="7" fillId="0" borderId="35"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28" xfId="0" quotePrefix="1" applyFont="1" applyBorder="1" applyAlignment="1">
      <alignment horizontal="center" wrapText="1"/>
    </xf>
    <xf numFmtId="0" fontId="6" fillId="0" borderId="49" xfId="0" applyFont="1" applyBorder="1"/>
    <xf numFmtId="0" fontId="0" fillId="0" borderId="50" xfId="0" applyBorder="1"/>
    <xf numFmtId="0" fontId="0" fillId="0" borderId="51" xfId="0" applyBorder="1"/>
    <xf numFmtId="0" fontId="6" fillId="0" borderId="36" xfId="0" applyFont="1" applyBorder="1" applyAlignment="1">
      <alignment horizontal="center" wrapText="1"/>
    </xf>
    <xf numFmtId="0" fontId="6" fillId="0" borderId="29" xfId="0" applyFont="1" applyBorder="1" applyAlignment="1">
      <alignment horizontal="center" wrapText="1"/>
    </xf>
    <xf numFmtId="0" fontId="6" fillId="0" borderId="11" xfId="0" applyFont="1" applyBorder="1" applyAlignment="1">
      <alignment horizontal="center"/>
    </xf>
    <xf numFmtId="0" fontId="6" fillId="0" borderId="12" xfId="0" applyFont="1" applyBorder="1" applyAlignment="1">
      <alignment horizontal="center"/>
    </xf>
    <xf numFmtId="0" fontId="6" fillId="0" borderId="6"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4B5563"/>
      <color rgb="FFFFDDE2"/>
      <color rgb="FFC7F9CC"/>
      <color rgb="FFDDF5E3"/>
      <color rgb="FFFFF3BF"/>
      <color rgb="FFFFE8CC"/>
      <color rgb="FFE9D8FD"/>
      <color rgb="FFDCEB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152401</xdr:colOff>
      <xdr:row>0</xdr:row>
      <xdr:rowOff>129540</xdr:rowOff>
    </xdr:from>
    <xdr:ext cx="7715250" cy="912634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1" y="129540"/>
          <a:ext cx="7715250" cy="9126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pPr marL="0" marR="0" indent="0" defTabSz="914400" eaLnBrk="1" fontAlgn="auto" latinLnBrk="0" hangingPunct="1">
            <a:lnSpc>
              <a:spcPct val="100000"/>
            </a:lnSpc>
            <a:spcBef>
              <a:spcPts val="0"/>
            </a:spcBef>
            <a:spcAft>
              <a:spcPts val="0"/>
            </a:spcAft>
            <a:buClrTx/>
            <a:buSzTx/>
            <a:buFontTx/>
            <a:buNone/>
            <a:tabLst/>
            <a:defRPr/>
          </a:pPr>
          <a:r>
            <a:rPr lang="en-GB" sz="1100" b="1" i="1" baseline="0"/>
            <a:t>If you have feedback about this sheet, please do let us know so that we can improve it. Just email statistics@sheffield.anglican.org </a:t>
          </a:r>
        </a:p>
        <a:p>
          <a:endParaRPr lang="en-GB" sz="1100" b="1" i="1" baseline="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
  <sheetViews>
    <sheetView showGridLines="0" showRowColHeaders="0" workbookViewId="0">
      <selection activeCell="P12" sqref="P12"/>
    </sheetView>
  </sheetViews>
  <sheetFormatPr defaultColWidth="8.88671875" defaultRowHeight="14.4" x14ac:dyDescent="0.3"/>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1:Z62"/>
  <sheetViews>
    <sheetView showGridLines="0" tabSelected="1" workbookViewId="0">
      <pane ySplit="4" topLeftCell="A5" activePane="bottomLeft" state="frozen"/>
      <selection pane="bottomLeft"/>
    </sheetView>
  </sheetViews>
  <sheetFormatPr defaultColWidth="8.88671875" defaultRowHeight="13.2" x14ac:dyDescent="0.25"/>
  <cols>
    <col min="1" max="1" width="8.88671875" style="1"/>
    <col min="2" max="2" width="11.33203125" style="2" customWidth="1"/>
    <col min="3" max="3" width="10.109375" style="2" hidden="1" customWidth="1"/>
    <col min="4" max="4" width="9.33203125" style="2" customWidth="1"/>
    <col min="5" max="6" width="9.88671875" style="2" customWidth="1"/>
    <col min="7" max="14" width="9.88671875" style="1" customWidth="1"/>
    <col min="15" max="16" width="9.88671875" style="8" customWidth="1"/>
    <col min="17" max="26" width="9.88671875" style="1" customWidth="1"/>
    <col min="27" max="16384" width="8.88671875" style="1"/>
  </cols>
  <sheetData>
    <row r="1" spans="2:21" ht="13.8" thickBot="1" x14ac:dyDescent="0.3">
      <c r="P1" s="1"/>
    </row>
    <row r="2" spans="2:21" ht="15" customHeight="1" x14ac:dyDescent="0.3">
      <c r="B2" s="99" t="s">
        <v>0</v>
      </c>
      <c r="C2" s="80"/>
      <c r="D2" s="105" t="s">
        <v>12</v>
      </c>
      <c r="E2" s="91" t="s">
        <v>7</v>
      </c>
      <c r="F2" s="102"/>
      <c r="G2" s="91" t="s">
        <v>9</v>
      </c>
      <c r="H2" s="102"/>
      <c r="I2" s="91" t="s">
        <v>4</v>
      </c>
      <c r="J2" s="102"/>
      <c r="K2" s="91" t="s">
        <v>5</v>
      </c>
      <c r="L2" s="102"/>
      <c r="M2" s="91" t="s">
        <v>6</v>
      </c>
      <c r="N2" s="92"/>
      <c r="O2" s="1"/>
      <c r="P2" s="1"/>
    </row>
    <row r="3" spans="2:21" ht="15" customHeight="1" x14ac:dyDescent="0.3">
      <c r="B3" s="100"/>
      <c r="C3" s="81"/>
      <c r="D3" s="106"/>
      <c r="E3" s="93" t="s">
        <v>10</v>
      </c>
      <c r="F3" s="104"/>
      <c r="G3" s="93" t="s">
        <v>8</v>
      </c>
      <c r="H3" s="103"/>
      <c r="I3" s="93" t="s">
        <v>11</v>
      </c>
      <c r="J3" s="94"/>
      <c r="K3" s="93" t="s">
        <v>11</v>
      </c>
      <c r="L3" s="94"/>
      <c r="M3" s="93" t="s">
        <v>11</v>
      </c>
      <c r="N3" s="94"/>
      <c r="O3" s="1"/>
      <c r="P3" s="2"/>
    </row>
    <row r="4" spans="2:21" ht="15" thickBot="1" x14ac:dyDescent="0.3">
      <c r="B4" s="101"/>
      <c r="C4" s="82"/>
      <c r="D4" s="106"/>
      <c r="E4" s="83" t="s">
        <v>2</v>
      </c>
      <c r="F4" s="84" t="s">
        <v>3</v>
      </c>
      <c r="G4" s="83" t="s">
        <v>2</v>
      </c>
      <c r="H4" s="84" t="s">
        <v>3</v>
      </c>
      <c r="I4" s="83" t="s">
        <v>2</v>
      </c>
      <c r="J4" s="85" t="s">
        <v>3</v>
      </c>
      <c r="K4" s="86" t="s">
        <v>2</v>
      </c>
      <c r="L4" s="85" t="s">
        <v>3</v>
      </c>
      <c r="M4" s="83" t="s">
        <v>2</v>
      </c>
      <c r="N4" s="85" t="s">
        <v>3</v>
      </c>
      <c r="O4" s="1"/>
      <c r="P4" s="1"/>
    </row>
    <row r="5" spans="2:21" ht="12.75" customHeight="1" x14ac:dyDescent="0.25">
      <c r="B5" s="87">
        <v>46025</v>
      </c>
      <c r="C5" s="23" t="str">
        <f>TEXT(B5,"MMM")</f>
        <v>Jan</v>
      </c>
      <c r="D5" s="58">
        <v>1</v>
      </c>
      <c r="E5" s="63">
        <f>G5+I5+K5+M5</f>
        <v>0</v>
      </c>
      <c r="F5" s="63">
        <f>H5+J5+L5+N5</f>
        <v>0</v>
      </c>
      <c r="G5" s="29"/>
      <c r="H5" s="29"/>
      <c r="I5" s="50"/>
      <c r="J5" s="50"/>
      <c r="K5" s="50"/>
      <c r="L5" s="50"/>
      <c r="M5" s="50"/>
      <c r="N5" s="51"/>
      <c r="O5" s="95" t="s">
        <v>19</v>
      </c>
      <c r="P5" s="48"/>
      <c r="Q5" s="1" t="s">
        <v>28</v>
      </c>
    </row>
    <row r="6" spans="2:21" x14ac:dyDescent="0.25">
      <c r="B6" s="88">
        <f t="shared" ref="B6:B56" si="0">B5+7</f>
        <v>46032</v>
      </c>
      <c r="C6" s="21" t="str">
        <f t="shared" ref="C6:C56" si="1">TEXT(B6,"MMM")</f>
        <v>Jan</v>
      </c>
      <c r="D6" s="59">
        <v>1</v>
      </c>
      <c r="E6" s="64">
        <f t="shared" ref="E6:E56" si="2">G6+I6+K6+M6</f>
        <v>0</v>
      </c>
      <c r="F6" s="64">
        <f t="shared" ref="F6:F56" si="3">H6+J6+L6+N6</f>
        <v>0</v>
      </c>
      <c r="G6" s="27"/>
      <c r="H6" s="27"/>
      <c r="I6" s="28"/>
      <c r="J6" s="28"/>
      <c r="K6" s="28"/>
      <c r="L6" s="28"/>
      <c r="M6" s="28"/>
      <c r="N6" s="52"/>
      <c r="O6" s="95"/>
      <c r="P6" s="57"/>
      <c r="Q6" s="1" t="s">
        <v>29</v>
      </c>
    </row>
    <row r="7" spans="2:21" x14ac:dyDescent="0.25">
      <c r="B7" s="88">
        <f t="shared" si="0"/>
        <v>46039</v>
      </c>
      <c r="C7" s="21" t="str">
        <f t="shared" si="1"/>
        <v>Jan</v>
      </c>
      <c r="D7" s="59">
        <v>1</v>
      </c>
      <c r="E7" s="64">
        <f t="shared" si="2"/>
        <v>0</v>
      </c>
      <c r="F7" s="64">
        <f t="shared" si="3"/>
        <v>0</v>
      </c>
      <c r="G7" s="27"/>
      <c r="H7" s="27"/>
      <c r="I7" s="28"/>
      <c r="J7" s="28"/>
      <c r="K7" s="28"/>
      <c r="L7" s="28"/>
      <c r="M7" s="28"/>
      <c r="N7" s="52"/>
      <c r="O7" s="95"/>
      <c r="P7" s="62"/>
      <c r="Q7" s="1" t="s">
        <v>30</v>
      </c>
    </row>
    <row r="8" spans="2:21" x14ac:dyDescent="0.25">
      <c r="B8" s="88">
        <f t="shared" si="0"/>
        <v>46046</v>
      </c>
      <c r="C8" s="21" t="str">
        <f t="shared" si="1"/>
        <v>Jan</v>
      </c>
      <c r="D8" s="59">
        <v>1</v>
      </c>
      <c r="E8" s="64">
        <f t="shared" si="2"/>
        <v>0</v>
      </c>
      <c r="F8" s="64">
        <f t="shared" si="3"/>
        <v>0</v>
      </c>
      <c r="G8" s="27"/>
      <c r="H8" s="27"/>
      <c r="I8" s="28"/>
      <c r="J8" s="28"/>
      <c r="K8" s="28"/>
      <c r="L8" s="28"/>
      <c r="M8" s="28"/>
      <c r="N8" s="52"/>
      <c r="O8" s="95"/>
      <c r="P8" s="69"/>
      <c r="Q8" s="1" t="s">
        <v>25</v>
      </c>
    </row>
    <row r="9" spans="2:21" x14ac:dyDescent="0.25">
      <c r="B9" s="88">
        <f t="shared" si="0"/>
        <v>46053</v>
      </c>
      <c r="C9" s="21" t="str">
        <f t="shared" si="1"/>
        <v>Jan</v>
      </c>
      <c r="D9" s="59">
        <v>1</v>
      </c>
      <c r="E9" s="64">
        <f t="shared" si="2"/>
        <v>0</v>
      </c>
      <c r="F9" s="64">
        <f t="shared" si="3"/>
        <v>0</v>
      </c>
      <c r="G9" s="27"/>
      <c r="H9" s="27"/>
      <c r="I9" s="28"/>
      <c r="J9" s="28"/>
      <c r="K9" s="28"/>
      <c r="L9" s="28"/>
      <c r="M9" s="28"/>
      <c r="N9" s="52"/>
      <c r="O9" s="95"/>
      <c r="P9" s="67"/>
      <c r="Q9" s="1" t="s">
        <v>26</v>
      </c>
    </row>
    <row r="10" spans="2:21" ht="13.8" thickBot="1" x14ac:dyDescent="0.3">
      <c r="B10" s="88">
        <f t="shared" si="0"/>
        <v>46060</v>
      </c>
      <c r="C10" s="21" t="str">
        <f t="shared" si="1"/>
        <v>Feb</v>
      </c>
      <c r="D10" s="59">
        <v>1</v>
      </c>
      <c r="E10" s="64">
        <f t="shared" si="2"/>
        <v>0</v>
      </c>
      <c r="F10" s="64">
        <f t="shared" si="3"/>
        <v>0</v>
      </c>
      <c r="G10" s="27"/>
      <c r="H10" s="27"/>
      <c r="I10" s="28"/>
      <c r="J10" s="28"/>
      <c r="K10" s="28"/>
      <c r="L10" s="28"/>
      <c r="M10" s="28"/>
      <c r="N10" s="52"/>
      <c r="O10" s="95"/>
      <c r="P10" s="70"/>
      <c r="Q10" s="1" t="s">
        <v>27</v>
      </c>
    </row>
    <row r="11" spans="2:21" x14ac:dyDescent="0.25">
      <c r="B11" s="88">
        <f t="shared" si="0"/>
        <v>46067</v>
      </c>
      <c r="C11" s="21" t="str">
        <f t="shared" si="1"/>
        <v>Feb</v>
      </c>
      <c r="D11" s="59">
        <v>1</v>
      </c>
      <c r="E11" s="64">
        <f t="shared" si="2"/>
        <v>0</v>
      </c>
      <c r="F11" s="64">
        <f t="shared" si="3"/>
        <v>0</v>
      </c>
      <c r="G11" s="27"/>
      <c r="H11" s="27"/>
      <c r="I11" s="28"/>
      <c r="J11" s="28"/>
      <c r="K11" s="28"/>
      <c r="L11" s="28"/>
      <c r="M11" s="28"/>
      <c r="N11" s="52"/>
      <c r="O11" s="96"/>
      <c r="P11" s="1"/>
    </row>
    <row r="12" spans="2:21" ht="13.8" thickBot="1" x14ac:dyDescent="0.3">
      <c r="B12" s="88">
        <f t="shared" si="0"/>
        <v>46074</v>
      </c>
      <c r="C12" s="21" t="str">
        <f t="shared" si="1"/>
        <v>Feb</v>
      </c>
      <c r="D12" s="59">
        <v>1</v>
      </c>
      <c r="E12" s="64">
        <f t="shared" si="2"/>
        <v>0</v>
      </c>
      <c r="F12" s="64">
        <f t="shared" si="3"/>
        <v>0</v>
      </c>
      <c r="G12" s="27"/>
      <c r="H12" s="27"/>
      <c r="I12" s="28"/>
      <c r="J12" s="28"/>
      <c r="K12" s="28"/>
      <c r="L12" s="28"/>
      <c r="M12" s="28"/>
      <c r="N12" s="52"/>
      <c r="O12" s="1"/>
      <c r="P12" s="1"/>
    </row>
    <row r="13" spans="2:21" ht="13.8" thickBot="1" x14ac:dyDescent="0.3">
      <c r="B13" s="88">
        <f t="shared" si="0"/>
        <v>46081</v>
      </c>
      <c r="C13" s="21" t="str">
        <f t="shared" si="1"/>
        <v>Feb</v>
      </c>
      <c r="D13" s="59">
        <v>1</v>
      </c>
      <c r="E13" s="64">
        <f t="shared" si="2"/>
        <v>0</v>
      </c>
      <c r="F13" s="64">
        <f t="shared" si="3"/>
        <v>0</v>
      </c>
      <c r="G13" s="27"/>
      <c r="H13" s="27"/>
      <c r="I13" s="28"/>
      <c r="J13" s="28"/>
      <c r="K13" s="28"/>
      <c r="L13" s="28"/>
      <c r="M13" s="28"/>
      <c r="N13" s="52"/>
      <c r="O13" s="1"/>
      <c r="P13" s="1"/>
      <c r="Q13" s="68">
        <f>SUMIF(C$5:C$56,S13,E$5:E$56)</f>
        <v>0</v>
      </c>
      <c r="R13" s="15" t="s">
        <v>2</v>
      </c>
      <c r="S13" s="20" t="s">
        <v>31</v>
      </c>
      <c r="T13" s="16" t="s">
        <v>3</v>
      </c>
      <c r="U13" s="68">
        <f>SUMIF(C$5:C$56,S13,F$5:F$56)</f>
        <v>0</v>
      </c>
    </row>
    <row r="14" spans="2:21" ht="13.5" customHeight="1" thickBot="1" x14ac:dyDescent="0.3">
      <c r="B14" s="88">
        <f t="shared" si="0"/>
        <v>46088</v>
      </c>
      <c r="C14" s="21" t="str">
        <f t="shared" si="1"/>
        <v>Mar</v>
      </c>
      <c r="D14" s="59">
        <v>1</v>
      </c>
      <c r="E14" s="64">
        <f t="shared" si="2"/>
        <v>0</v>
      </c>
      <c r="F14" s="64">
        <f t="shared" si="3"/>
        <v>0</v>
      </c>
      <c r="G14" s="27"/>
      <c r="H14" s="27"/>
      <c r="I14" s="28"/>
      <c r="J14" s="28"/>
      <c r="K14" s="28"/>
      <c r="L14" s="28"/>
      <c r="M14" s="28"/>
      <c r="N14" s="52"/>
      <c r="O14" s="1"/>
      <c r="P14" s="1"/>
    </row>
    <row r="15" spans="2:21" ht="13.5" customHeight="1" thickBot="1" x14ac:dyDescent="0.3">
      <c r="B15" s="88">
        <f t="shared" si="0"/>
        <v>46095</v>
      </c>
      <c r="C15" s="21" t="str">
        <f t="shared" si="1"/>
        <v>Mar</v>
      </c>
      <c r="D15" s="59">
        <v>1</v>
      </c>
      <c r="E15" s="64">
        <f t="shared" si="2"/>
        <v>0</v>
      </c>
      <c r="F15" s="64">
        <f t="shared" si="3"/>
        <v>0</v>
      </c>
      <c r="G15" s="27"/>
      <c r="H15" s="27"/>
      <c r="I15" s="28"/>
      <c r="J15" s="28"/>
      <c r="K15" s="28"/>
      <c r="L15" s="28"/>
      <c r="M15" s="28"/>
      <c r="N15" s="52"/>
      <c r="O15" s="1"/>
      <c r="P15" s="1"/>
      <c r="Q15" s="68">
        <f>SUMIF(C$5:C$56,S15,E$5:E$56)</f>
        <v>0</v>
      </c>
      <c r="R15" s="15" t="s">
        <v>2</v>
      </c>
      <c r="S15" s="20" t="s">
        <v>33</v>
      </c>
      <c r="T15" s="16" t="s">
        <v>3</v>
      </c>
      <c r="U15" s="68">
        <f>SUMIF(C$5:C$56,S15,F$5:F$56)</f>
        <v>0</v>
      </c>
    </row>
    <row r="16" spans="2:21" ht="13.5" customHeight="1" thickBot="1" x14ac:dyDescent="0.3">
      <c r="B16" s="88">
        <f t="shared" si="0"/>
        <v>46102</v>
      </c>
      <c r="C16" s="21" t="str">
        <f t="shared" si="1"/>
        <v>Mar</v>
      </c>
      <c r="D16" s="59">
        <v>1</v>
      </c>
      <c r="E16" s="64">
        <f t="shared" si="2"/>
        <v>0</v>
      </c>
      <c r="F16" s="64">
        <f t="shared" si="3"/>
        <v>0</v>
      </c>
      <c r="G16" s="27"/>
      <c r="H16" s="27"/>
      <c r="I16" s="28"/>
      <c r="J16" s="28"/>
      <c r="K16" s="28"/>
      <c r="L16" s="28"/>
      <c r="M16" s="28"/>
      <c r="N16" s="52"/>
      <c r="O16" s="1"/>
      <c r="P16" s="1"/>
    </row>
    <row r="17" spans="2:25" ht="13.5" customHeight="1" thickBot="1" x14ac:dyDescent="0.3">
      <c r="B17" s="88">
        <f t="shared" si="0"/>
        <v>46109</v>
      </c>
      <c r="C17" s="21" t="str">
        <f t="shared" si="1"/>
        <v>Mar</v>
      </c>
      <c r="D17" s="59">
        <v>1</v>
      </c>
      <c r="E17" s="64">
        <f t="shared" si="2"/>
        <v>0</v>
      </c>
      <c r="F17" s="64">
        <f t="shared" si="3"/>
        <v>0</v>
      </c>
      <c r="G17" s="27"/>
      <c r="H17" s="27"/>
      <c r="I17" s="28"/>
      <c r="J17" s="28"/>
      <c r="K17" s="28"/>
      <c r="L17" s="28"/>
      <c r="M17" s="28"/>
      <c r="N17" s="52"/>
      <c r="O17" s="1"/>
      <c r="P17" s="1"/>
      <c r="Q17" s="68">
        <f>SUMIF(C$5:C$56,S17,E$5:E$56)</f>
        <v>0</v>
      </c>
      <c r="R17" s="15" t="s">
        <v>2</v>
      </c>
      <c r="S17" s="20" t="s">
        <v>34</v>
      </c>
      <c r="T17" s="16" t="s">
        <v>3</v>
      </c>
      <c r="U17" s="68">
        <f>SUMIF(C$5:C$56,S17,F$5:F$56)</f>
        <v>0</v>
      </c>
    </row>
    <row r="18" spans="2:25" ht="13.5" customHeight="1" thickBot="1" x14ac:dyDescent="0.3">
      <c r="B18" s="89">
        <f t="shared" si="0"/>
        <v>46116</v>
      </c>
      <c r="C18" s="22" t="str">
        <f t="shared" si="1"/>
        <v>Apr</v>
      </c>
      <c r="D18" s="60">
        <v>1</v>
      </c>
      <c r="E18" s="65">
        <f t="shared" si="2"/>
        <v>0</v>
      </c>
      <c r="F18" s="65">
        <f t="shared" si="3"/>
        <v>0</v>
      </c>
      <c r="G18" s="30"/>
      <c r="H18" s="30"/>
      <c r="I18" s="53"/>
      <c r="J18" s="53"/>
      <c r="K18" s="53"/>
      <c r="L18" s="53"/>
      <c r="M18" s="53"/>
      <c r="N18" s="54"/>
      <c r="O18" s="1"/>
      <c r="P18" s="1"/>
      <c r="Q18" s="2"/>
    </row>
    <row r="19" spans="2:25" ht="13.5" customHeight="1" x14ac:dyDescent="0.3">
      <c r="B19" s="88">
        <f t="shared" si="0"/>
        <v>46123</v>
      </c>
      <c r="C19" s="21" t="str">
        <f t="shared" si="1"/>
        <v>Apr</v>
      </c>
      <c r="D19" s="59">
        <v>1</v>
      </c>
      <c r="E19" s="64">
        <f t="shared" si="2"/>
        <v>0</v>
      </c>
      <c r="F19" s="64">
        <f t="shared" si="3"/>
        <v>0</v>
      </c>
      <c r="G19" s="27"/>
      <c r="H19" s="27"/>
      <c r="I19" s="28"/>
      <c r="J19" s="28"/>
      <c r="K19" s="28"/>
      <c r="L19" s="28"/>
      <c r="M19" s="28"/>
      <c r="N19" s="52"/>
      <c r="O19" s="1"/>
      <c r="P19" s="1"/>
      <c r="Q19" s="115" t="s">
        <v>44</v>
      </c>
      <c r="R19" s="116"/>
      <c r="S19" s="116"/>
      <c r="T19" s="116"/>
      <c r="U19" s="116"/>
      <c r="V19" s="117"/>
      <c r="W19" s="14"/>
      <c r="X19" s="9"/>
      <c r="Y19" s="9"/>
    </row>
    <row r="20" spans="2:25" ht="13.5" customHeight="1" thickBot="1" x14ac:dyDescent="0.35">
      <c r="B20" s="88">
        <f t="shared" si="0"/>
        <v>46130</v>
      </c>
      <c r="C20" s="21" t="str">
        <f t="shared" si="1"/>
        <v>Apr</v>
      </c>
      <c r="D20" s="59">
        <v>1</v>
      </c>
      <c r="E20" s="64">
        <f t="shared" si="2"/>
        <v>0</v>
      </c>
      <c r="F20" s="64">
        <f t="shared" si="3"/>
        <v>0</v>
      </c>
      <c r="G20" s="27"/>
      <c r="H20" s="27"/>
      <c r="I20" s="28"/>
      <c r="J20" s="28"/>
      <c r="K20" s="28"/>
      <c r="L20" s="28"/>
      <c r="M20" s="28"/>
      <c r="N20" s="52"/>
      <c r="O20" s="1"/>
      <c r="P20" s="1"/>
      <c r="Q20" s="49"/>
      <c r="R20" s="127" t="s">
        <v>1</v>
      </c>
      <c r="S20" s="128"/>
      <c r="T20" s="79">
        <f>E18+F18</f>
        <v>0</v>
      </c>
      <c r="U20" s="127" t="s">
        <v>7</v>
      </c>
      <c r="V20" s="129"/>
      <c r="W20" s="9"/>
      <c r="X20" s="9"/>
      <c r="Y20" s="9"/>
    </row>
    <row r="21" spans="2:25" ht="13.5" customHeight="1" thickBot="1" x14ac:dyDescent="0.3">
      <c r="B21" s="88">
        <f t="shared" si="0"/>
        <v>46137</v>
      </c>
      <c r="C21" s="21" t="str">
        <f t="shared" si="1"/>
        <v>Apr</v>
      </c>
      <c r="D21" s="59">
        <v>1</v>
      </c>
      <c r="E21" s="64">
        <f t="shared" si="2"/>
        <v>0</v>
      </c>
      <c r="F21" s="64">
        <f t="shared" si="3"/>
        <v>0</v>
      </c>
      <c r="G21" s="27"/>
      <c r="H21" s="27"/>
      <c r="I21" s="28"/>
      <c r="J21" s="28"/>
      <c r="K21" s="28"/>
      <c r="L21" s="28"/>
      <c r="M21" s="28"/>
      <c r="N21" s="52"/>
      <c r="O21" s="1"/>
      <c r="P21" s="1"/>
    </row>
    <row r="22" spans="2:25" ht="13.8" thickBot="1" x14ac:dyDescent="0.3">
      <c r="B22" s="88">
        <f t="shared" si="0"/>
        <v>46144</v>
      </c>
      <c r="C22" s="21" t="str">
        <f t="shared" si="1"/>
        <v>May</v>
      </c>
      <c r="D22" s="59">
        <v>1</v>
      </c>
      <c r="E22" s="64">
        <f t="shared" si="2"/>
        <v>0</v>
      </c>
      <c r="F22" s="64">
        <f t="shared" si="3"/>
        <v>0</v>
      </c>
      <c r="G22" s="27"/>
      <c r="H22" s="27"/>
      <c r="I22" s="28"/>
      <c r="J22" s="28"/>
      <c r="K22" s="28"/>
      <c r="L22" s="28"/>
      <c r="M22" s="28"/>
      <c r="N22" s="52"/>
      <c r="O22" s="1"/>
      <c r="P22" s="1"/>
      <c r="Q22" s="68">
        <f>SUMIF(C$5:C$56,S22,E$5:E$56)</f>
        <v>0</v>
      </c>
      <c r="R22" s="15" t="s">
        <v>2</v>
      </c>
      <c r="S22" s="20" t="s">
        <v>35</v>
      </c>
      <c r="T22" s="16" t="s">
        <v>3</v>
      </c>
      <c r="U22" s="68">
        <f>SUMIF(C$5:C$56,S22,F$5:F$56)</f>
        <v>0</v>
      </c>
    </row>
    <row r="23" spans="2:25" ht="13.5" customHeight="1" x14ac:dyDescent="0.25">
      <c r="B23" s="88">
        <f t="shared" si="0"/>
        <v>46151</v>
      </c>
      <c r="C23" s="21" t="str">
        <f t="shared" si="1"/>
        <v>May</v>
      </c>
      <c r="D23" s="59">
        <v>1</v>
      </c>
      <c r="E23" s="64">
        <f t="shared" si="2"/>
        <v>0</v>
      </c>
      <c r="F23" s="64">
        <f t="shared" si="3"/>
        <v>0</v>
      </c>
      <c r="G23" s="27"/>
      <c r="H23" s="27"/>
      <c r="I23" s="28"/>
      <c r="J23" s="28"/>
      <c r="K23" s="28"/>
      <c r="L23" s="28"/>
      <c r="M23" s="28"/>
      <c r="N23" s="52"/>
      <c r="O23" s="1"/>
      <c r="P23" s="1"/>
    </row>
    <row r="24" spans="2:25" ht="13.8" thickBot="1" x14ac:dyDescent="0.3">
      <c r="B24" s="88">
        <f t="shared" si="0"/>
        <v>46158</v>
      </c>
      <c r="C24" s="21" t="str">
        <f t="shared" si="1"/>
        <v>May</v>
      </c>
      <c r="D24" s="59">
        <v>1</v>
      </c>
      <c r="E24" s="64">
        <f t="shared" si="2"/>
        <v>0</v>
      </c>
      <c r="F24" s="64">
        <f t="shared" si="3"/>
        <v>0</v>
      </c>
      <c r="G24" s="27"/>
      <c r="H24" s="27"/>
      <c r="I24" s="28"/>
      <c r="J24" s="28"/>
      <c r="K24" s="28"/>
      <c r="L24" s="28"/>
      <c r="M24" s="28"/>
      <c r="N24" s="52"/>
      <c r="O24" s="1"/>
      <c r="P24" s="1"/>
    </row>
    <row r="25" spans="2:25" ht="13.8" thickBot="1" x14ac:dyDescent="0.3">
      <c r="B25" s="88">
        <f t="shared" si="0"/>
        <v>46165</v>
      </c>
      <c r="C25" s="21" t="str">
        <f t="shared" si="1"/>
        <v>May</v>
      </c>
      <c r="D25" s="59">
        <v>1</v>
      </c>
      <c r="E25" s="64">
        <f t="shared" si="2"/>
        <v>0</v>
      </c>
      <c r="F25" s="64">
        <f t="shared" si="3"/>
        <v>0</v>
      </c>
      <c r="G25" s="27"/>
      <c r="H25" s="27"/>
      <c r="I25" s="28"/>
      <c r="J25" s="28"/>
      <c r="K25" s="28"/>
      <c r="L25" s="28"/>
      <c r="M25" s="28"/>
      <c r="N25" s="52"/>
      <c r="O25" s="1"/>
      <c r="P25" s="1"/>
      <c r="Q25" s="68">
        <f>SUMIF(C$5:C$56,S25,E$5:E$56)</f>
        <v>0</v>
      </c>
      <c r="R25" s="15" t="s">
        <v>2</v>
      </c>
      <c r="S25" s="20" t="s">
        <v>36</v>
      </c>
      <c r="T25" s="16" t="s">
        <v>3</v>
      </c>
      <c r="U25" s="68">
        <f>SUMIF(C$5:C$56,S25,F$5:F$56)</f>
        <v>0</v>
      </c>
    </row>
    <row r="26" spans="2:25" ht="13.8" thickBot="1" x14ac:dyDescent="0.3">
      <c r="B26" s="88">
        <f t="shared" si="0"/>
        <v>46172</v>
      </c>
      <c r="C26" s="21" t="str">
        <f t="shared" si="1"/>
        <v>May</v>
      </c>
      <c r="D26" s="59">
        <v>1</v>
      </c>
      <c r="E26" s="64">
        <f t="shared" si="2"/>
        <v>0</v>
      </c>
      <c r="F26" s="64">
        <f t="shared" si="3"/>
        <v>0</v>
      </c>
      <c r="G26" s="27"/>
      <c r="H26" s="27"/>
      <c r="I26" s="28"/>
      <c r="J26" s="28"/>
      <c r="K26" s="28"/>
      <c r="L26" s="28"/>
      <c r="M26" s="28"/>
      <c r="N26" s="52"/>
      <c r="O26" s="1"/>
      <c r="P26" s="1"/>
    </row>
    <row r="27" spans="2:25" ht="13.8" thickBot="1" x14ac:dyDescent="0.3">
      <c r="B27" s="88">
        <f t="shared" si="0"/>
        <v>46179</v>
      </c>
      <c r="C27" s="21" t="str">
        <f t="shared" si="1"/>
        <v>Jun</v>
      </c>
      <c r="D27" s="59">
        <v>1</v>
      </c>
      <c r="E27" s="64">
        <f t="shared" si="2"/>
        <v>0</v>
      </c>
      <c r="F27" s="64">
        <f t="shared" si="3"/>
        <v>0</v>
      </c>
      <c r="G27" s="27"/>
      <c r="H27" s="27"/>
      <c r="I27" s="28"/>
      <c r="J27" s="28"/>
      <c r="K27" s="28"/>
      <c r="L27" s="28"/>
      <c r="M27" s="28"/>
      <c r="N27" s="52"/>
      <c r="O27" s="1"/>
      <c r="P27" s="1"/>
      <c r="Q27" s="68">
        <f>SUMIF(C$5:C$56,S27,E$5:E$56)</f>
        <v>0</v>
      </c>
      <c r="R27" s="15" t="s">
        <v>2</v>
      </c>
      <c r="S27" s="20" t="s">
        <v>37</v>
      </c>
      <c r="T27" s="16" t="s">
        <v>3</v>
      </c>
      <c r="U27" s="68">
        <f>SUMIF(C$5:C$56,S27,F$5:F$56)</f>
        <v>0</v>
      </c>
    </row>
    <row r="28" spans="2:25" ht="13.8" thickBot="1" x14ac:dyDescent="0.3">
      <c r="B28" s="88">
        <f t="shared" si="0"/>
        <v>46186</v>
      </c>
      <c r="C28" s="21" t="str">
        <f t="shared" si="1"/>
        <v>Jun</v>
      </c>
      <c r="D28" s="59">
        <v>1</v>
      </c>
      <c r="E28" s="64">
        <f t="shared" si="2"/>
        <v>0</v>
      </c>
      <c r="F28" s="64">
        <f t="shared" si="3"/>
        <v>0</v>
      </c>
      <c r="G28" s="27"/>
      <c r="H28" s="27"/>
      <c r="I28" s="28"/>
      <c r="J28" s="28"/>
      <c r="K28" s="28"/>
      <c r="L28" s="28"/>
      <c r="M28" s="28"/>
      <c r="N28" s="52"/>
      <c r="O28" s="1"/>
      <c r="P28" s="1"/>
    </row>
    <row r="29" spans="2:25" ht="13.8" thickBot="1" x14ac:dyDescent="0.3">
      <c r="B29" s="88">
        <f t="shared" si="0"/>
        <v>46193</v>
      </c>
      <c r="C29" s="21" t="str">
        <f t="shared" si="1"/>
        <v>Jun</v>
      </c>
      <c r="D29" s="59">
        <v>1</v>
      </c>
      <c r="E29" s="64">
        <f t="shared" si="2"/>
        <v>0</v>
      </c>
      <c r="F29" s="64">
        <f t="shared" si="3"/>
        <v>0</v>
      </c>
      <c r="G29" s="27"/>
      <c r="H29" s="27"/>
      <c r="I29" s="28"/>
      <c r="J29" s="28"/>
      <c r="K29" s="28"/>
      <c r="L29" s="28"/>
      <c r="M29" s="28"/>
      <c r="N29" s="52"/>
      <c r="O29" s="1"/>
      <c r="P29" s="1"/>
      <c r="Q29" s="68">
        <f>SUMIF(C$5:C$56,S29,E$5:E$56)</f>
        <v>0</v>
      </c>
      <c r="R29" s="15" t="s">
        <v>2</v>
      </c>
      <c r="S29" s="20" t="s">
        <v>38</v>
      </c>
      <c r="T29" s="16" t="s">
        <v>3</v>
      </c>
      <c r="U29" s="68">
        <f>SUMIF(C$5:C$56,S29,F$5:F$56)</f>
        <v>0</v>
      </c>
    </row>
    <row r="30" spans="2:25" ht="13.8" thickBot="1" x14ac:dyDescent="0.3">
      <c r="B30" s="88">
        <f t="shared" si="0"/>
        <v>46200</v>
      </c>
      <c r="C30" s="21" t="str">
        <f t="shared" si="1"/>
        <v>Jun</v>
      </c>
      <c r="D30" s="59">
        <v>1</v>
      </c>
      <c r="E30" s="64">
        <f t="shared" si="2"/>
        <v>0</v>
      </c>
      <c r="F30" s="64">
        <f t="shared" si="3"/>
        <v>0</v>
      </c>
      <c r="G30" s="27"/>
      <c r="H30" s="27"/>
      <c r="I30" s="28"/>
      <c r="J30" s="28"/>
      <c r="K30" s="28"/>
      <c r="L30" s="28"/>
      <c r="M30" s="28"/>
      <c r="N30" s="52"/>
      <c r="O30" s="1"/>
      <c r="P30" s="1"/>
    </row>
    <row r="31" spans="2:25" ht="13.8" thickBot="1" x14ac:dyDescent="0.3">
      <c r="B31" s="88">
        <f t="shared" si="0"/>
        <v>46207</v>
      </c>
      <c r="C31" s="21" t="str">
        <f t="shared" si="1"/>
        <v>Jul</v>
      </c>
      <c r="D31" s="59">
        <v>1</v>
      </c>
      <c r="E31" s="64">
        <f t="shared" si="2"/>
        <v>0</v>
      </c>
      <c r="F31" s="64">
        <f t="shared" si="3"/>
        <v>0</v>
      </c>
      <c r="G31" s="27"/>
      <c r="H31" s="27"/>
      <c r="I31" s="28"/>
      <c r="J31" s="28"/>
      <c r="K31" s="28"/>
      <c r="L31" s="28"/>
      <c r="M31" s="28"/>
      <c r="N31" s="52"/>
      <c r="O31" s="1"/>
      <c r="P31" s="1"/>
      <c r="Q31" s="68">
        <f>SUMIF(C$5:C$56,S31,E$5:E$56)</f>
        <v>0</v>
      </c>
      <c r="R31" s="15" t="s">
        <v>2</v>
      </c>
      <c r="S31" s="20" t="s">
        <v>39</v>
      </c>
      <c r="T31" s="16" t="s">
        <v>3</v>
      </c>
      <c r="U31" s="68">
        <f>SUMIF(C$5:C$56,S31,F$5:F$56)</f>
        <v>0</v>
      </c>
    </row>
    <row r="32" spans="2:25" ht="13.8" thickBot="1" x14ac:dyDescent="0.3">
      <c r="B32" s="88">
        <f t="shared" si="0"/>
        <v>46214</v>
      </c>
      <c r="C32" s="21" t="str">
        <f t="shared" si="1"/>
        <v>Jul</v>
      </c>
      <c r="D32" s="59">
        <v>1</v>
      </c>
      <c r="E32" s="64">
        <f t="shared" si="2"/>
        <v>0</v>
      </c>
      <c r="F32" s="64">
        <f t="shared" si="3"/>
        <v>0</v>
      </c>
      <c r="G32" s="27"/>
      <c r="H32" s="27"/>
      <c r="I32" s="28"/>
      <c r="J32" s="28"/>
      <c r="K32" s="28"/>
      <c r="L32" s="28"/>
      <c r="M32" s="28"/>
      <c r="N32" s="52"/>
      <c r="O32" s="1"/>
      <c r="P32" s="1"/>
    </row>
    <row r="33" spans="2:26" ht="13.8" thickBot="1" x14ac:dyDescent="0.3">
      <c r="B33" s="88">
        <f t="shared" si="0"/>
        <v>46221</v>
      </c>
      <c r="C33" s="21" t="str">
        <f t="shared" si="1"/>
        <v>Jul</v>
      </c>
      <c r="D33" s="59">
        <v>1</v>
      </c>
      <c r="E33" s="64">
        <f t="shared" si="2"/>
        <v>0</v>
      </c>
      <c r="F33" s="64">
        <f t="shared" si="3"/>
        <v>0</v>
      </c>
      <c r="G33" s="27"/>
      <c r="H33" s="27"/>
      <c r="I33" s="28"/>
      <c r="J33" s="28"/>
      <c r="K33" s="28"/>
      <c r="L33" s="28"/>
      <c r="M33" s="28"/>
      <c r="N33" s="52"/>
      <c r="O33" s="1"/>
      <c r="P33" s="1"/>
      <c r="Q33" s="68">
        <f>SUMIF(C$5:C$56,S33,E$5:E$56)</f>
        <v>0</v>
      </c>
      <c r="R33" s="15" t="s">
        <v>2</v>
      </c>
      <c r="S33" s="20" t="s">
        <v>40</v>
      </c>
      <c r="T33" s="16" t="s">
        <v>3</v>
      </c>
      <c r="U33" s="68">
        <f>SUMIF(C$5:C$56,S33,F$5:F$56)</f>
        <v>0</v>
      </c>
    </row>
    <row r="34" spans="2:26" ht="13.8" thickBot="1" x14ac:dyDescent="0.3">
      <c r="B34" s="88">
        <f t="shared" si="0"/>
        <v>46228</v>
      </c>
      <c r="C34" s="21" t="str">
        <f t="shared" si="1"/>
        <v>Jul</v>
      </c>
      <c r="D34" s="59">
        <v>1</v>
      </c>
      <c r="E34" s="64">
        <f t="shared" si="2"/>
        <v>0</v>
      </c>
      <c r="F34" s="64">
        <f t="shared" si="3"/>
        <v>0</v>
      </c>
      <c r="G34" s="27"/>
      <c r="H34" s="27"/>
      <c r="I34" s="28"/>
      <c r="J34" s="28"/>
      <c r="K34" s="28"/>
      <c r="L34" s="28"/>
      <c r="M34" s="28"/>
      <c r="N34" s="52"/>
      <c r="O34" s="1"/>
      <c r="P34" s="1"/>
    </row>
    <row r="35" spans="2:26" ht="13.8" thickBot="1" x14ac:dyDescent="0.3">
      <c r="B35" s="88">
        <f t="shared" si="0"/>
        <v>46235</v>
      </c>
      <c r="C35" s="21" t="str">
        <f t="shared" si="1"/>
        <v>Aug</v>
      </c>
      <c r="D35" s="59">
        <v>1</v>
      </c>
      <c r="E35" s="64">
        <f t="shared" si="2"/>
        <v>0</v>
      </c>
      <c r="F35" s="64">
        <f t="shared" si="3"/>
        <v>0</v>
      </c>
      <c r="G35" s="27"/>
      <c r="H35" s="27"/>
      <c r="I35" s="28"/>
      <c r="J35" s="28"/>
      <c r="K35" s="28"/>
      <c r="L35" s="28"/>
      <c r="M35" s="28"/>
      <c r="N35" s="52"/>
      <c r="O35" s="1"/>
      <c r="P35" s="1"/>
      <c r="Q35" s="68">
        <f>SUMIF(C$5:C$56,S35,E$5:E$56)</f>
        <v>0</v>
      </c>
      <c r="R35" s="15" t="s">
        <v>2</v>
      </c>
      <c r="S35" s="20" t="s">
        <v>41</v>
      </c>
      <c r="T35" s="16" t="s">
        <v>3</v>
      </c>
      <c r="U35" s="68">
        <f>SUMIF(C$5:C$56,S35,F$5:F$56)</f>
        <v>0</v>
      </c>
    </row>
    <row r="36" spans="2:26" x14ac:dyDescent="0.25">
      <c r="B36" s="88">
        <f t="shared" si="0"/>
        <v>46242</v>
      </c>
      <c r="C36" s="21" t="str">
        <f t="shared" si="1"/>
        <v>Aug</v>
      </c>
      <c r="D36" s="59">
        <v>1</v>
      </c>
      <c r="E36" s="64">
        <f t="shared" si="2"/>
        <v>0</v>
      </c>
      <c r="F36" s="64">
        <f t="shared" si="3"/>
        <v>0</v>
      </c>
      <c r="G36" s="27"/>
      <c r="H36" s="27"/>
      <c r="I36" s="28"/>
      <c r="J36" s="28"/>
      <c r="K36" s="28"/>
      <c r="L36" s="28"/>
      <c r="M36" s="28"/>
      <c r="N36" s="52"/>
      <c r="O36" s="1"/>
      <c r="P36" s="1"/>
    </row>
    <row r="37" spans="2:26" x14ac:dyDescent="0.25">
      <c r="B37" s="88">
        <f t="shared" si="0"/>
        <v>46249</v>
      </c>
      <c r="C37" s="21" t="str">
        <f t="shared" si="1"/>
        <v>Aug</v>
      </c>
      <c r="D37" s="59">
        <v>1</v>
      </c>
      <c r="E37" s="64">
        <f t="shared" si="2"/>
        <v>0</v>
      </c>
      <c r="F37" s="64">
        <f t="shared" si="3"/>
        <v>0</v>
      </c>
      <c r="G37" s="27"/>
      <c r="H37" s="27"/>
      <c r="I37" s="28"/>
      <c r="J37" s="28"/>
      <c r="K37" s="28"/>
      <c r="L37" s="28"/>
      <c r="M37" s="28"/>
      <c r="N37" s="52"/>
      <c r="O37" s="1"/>
      <c r="P37" s="1"/>
    </row>
    <row r="38" spans="2:26" x14ac:dyDescent="0.25">
      <c r="B38" s="88">
        <f t="shared" si="0"/>
        <v>46256</v>
      </c>
      <c r="C38" s="21" t="str">
        <f t="shared" si="1"/>
        <v>Aug</v>
      </c>
      <c r="D38" s="59">
        <v>1</v>
      </c>
      <c r="E38" s="64">
        <f t="shared" si="2"/>
        <v>0</v>
      </c>
      <c r="F38" s="64">
        <f t="shared" si="3"/>
        <v>0</v>
      </c>
      <c r="G38" s="27"/>
      <c r="H38" s="27"/>
      <c r="I38" s="28"/>
      <c r="J38" s="28"/>
      <c r="K38" s="28"/>
      <c r="L38" s="28"/>
      <c r="M38" s="28"/>
      <c r="N38" s="52"/>
      <c r="O38" s="1"/>
      <c r="P38" s="1"/>
      <c r="R38" s="10"/>
      <c r="S38" s="10"/>
      <c r="T38" s="10"/>
    </row>
    <row r="39" spans="2:26" ht="13.8" thickBot="1" x14ac:dyDescent="0.3">
      <c r="B39" s="88">
        <f t="shared" si="0"/>
        <v>46263</v>
      </c>
      <c r="C39" s="21" t="str">
        <f t="shared" si="1"/>
        <v>Aug</v>
      </c>
      <c r="D39" s="59">
        <v>1</v>
      </c>
      <c r="E39" s="64">
        <f t="shared" si="2"/>
        <v>0</v>
      </c>
      <c r="F39" s="64">
        <f t="shared" si="3"/>
        <v>0</v>
      </c>
      <c r="G39" s="27"/>
      <c r="H39" s="27"/>
      <c r="I39" s="28"/>
      <c r="J39" s="28"/>
      <c r="K39" s="28"/>
      <c r="L39" s="28"/>
      <c r="M39" s="28"/>
      <c r="N39" s="52"/>
      <c r="O39" s="1"/>
      <c r="P39" s="1"/>
    </row>
    <row r="40" spans="2:26" x14ac:dyDescent="0.25">
      <c r="B40" s="88">
        <f t="shared" si="0"/>
        <v>46270</v>
      </c>
      <c r="C40" s="21" t="str">
        <f t="shared" si="1"/>
        <v>Sep</v>
      </c>
      <c r="D40" s="59">
        <v>1</v>
      </c>
      <c r="E40" s="64">
        <f t="shared" si="2"/>
        <v>0</v>
      </c>
      <c r="F40" s="64">
        <f t="shared" si="3"/>
        <v>0</v>
      </c>
      <c r="G40" s="27"/>
      <c r="H40" s="27"/>
      <c r="I40" s="28"/>
      <c r="J40" s="28"/>
      <c r="K40" s="28"/>
      <c r="L40" s="28"/>
      <c r="M40" s="28"/>
      <c r="N40" s="52"/>
      <c r="O40" s="97" t="s">
        <v>24</v>
      </c>
      <c r="P40" s="97"/>
      <c r="Q40" s="97"/>
      <c r="R40" s="97"/>
      <c r="S40" s="97"/>
      <c r="T40" s="97"/>
      <c r="U40" s="97"/>
      <c r="V40" s="97"/>
      <c r="W40" s="97"/>
      <c r="X40" s="97"/>
      <c r="Y40" s="97"/>
      <c r="Z40" s="98"/>
    </row>
    <row r="41" spans="2:26" ht="14.4" x14ac:dyDescent="0.3">
      <c r="B41" s="88">
        <f t="shared" si="0"/>
        <v>46277</v>
      </c>
      <c r="C41" s="21" t="str">
        <f t="shared" si="1"/>
        <v>Sep</v>
      </c>
      <c r="D41" s="59">
        <v>1</v>
      </c>
      <c r="E41" s="64">
        <f t="shared" si="2"/>
        <v>0</v>
      </c>
      <c r="F41" s="64">
        <f t="shared" si="3"/>
        <v>0</v>
      </c>
      <c r="G41" s="27"/>
      <c r="H41" s="27"/>
      <c r="I41" s="28"/>
      <c r="J41" s="28"/>
      <c r="K41" s="28"/>
      <c r="L41" s="28"/>
      <c r="M41" s="28"/>
      <c r="N41" s="52"/>
      <c r="O41" s="135" t="s">
        <v>22</v>
      </c>
      <c r="P41" s="135"/>
      <c r="Q41" s="135"/>
      <c r="R41" s="135"/>
      <c r="S41" s="135"/>
      <c r="T41" s="136"/>
      <c r="U41" s="120" t="s">
        <v>21</v>
      </c>
      <c r="V41" s="121"/>
      <c r="W41" s="121"/>
      <c r="X41" s="121"/>
      <c r="Y41" s="121"/>
      <c r="Z41" s="122"/>
    </row>
    <row r="42" spans="2:26" ht="15" customHeight="1" x14ac:dyDescent="0.3">
      <c r="B42" s="88">
        <f t="shared" si="0"/>
        <v>46284</v>
      </c>
      <c r="C42" s="21" t="str">
        <f t="shared" si="1"/>
        <v>Sep</v>
      </c>
      <c r="D42" s="59">
        <v>1</v>
      </c>
      <c r="E42" s="64">
        <f t="shared" si="2"/>
        <v>0</v>
      </c>
      <c r="F42" s="64">
        <f t="shared" si="3"/>
        <v>0</v>
      </c>
      <c r="G42" s="27"/>
      <c r="H42" s="27"/>
      <c r="I42" s="28"/>
      <c r="J42" s="28"/>
      <c r="K42" s="28"/>
      <c r="L42" s="28"/>
      <c r="M42" s="28"/>
      <c r="N42" s="52"/>
      <c r="O42" s="130" t="s">
        <v>20</v>
      </c>
      <c r="P42" s="131"/>
      <c r="Q42" s="132" t="s">
        <v>23</v>
      </c>
      <c r="R42" s="133"/>
      <c r="S42" s="134" t="s">
        <v>16</v>
      </c>
      <c r="T42" s="133"/>
      <c r="U42" s="126" t="s">
        <v>20</v>
      </c>
      <c r="V42" s="108"/>
      <c r="W42" s="107" t="s">
        <v>23</v>
      </c>
      <c r="X42" s="108"/>
      <c r="Y42" s="107" t="s">
        <v>16</v>
      </c>
      <c r="Z42" s="108"/>
    </row>
    <row r="43" spans="2:26" ht="15" customHeight="1" thickBot="1" x14ac:dyDescent="0.3">
      <c r="B43" s="88">
        <f t="shared" si="0"/>
        <v>46291</v>
      </c>
      <c r="C43" s="21" t="str">
        <f t="shared" si="1"/>
        <v>Sep</v>
      </c>
      <c r="D43" s="59">
        <v>1</v>
      </c>
      <c r="E43" s="64">
        <f t="shared" si="2"/>
        <v>0</v>
      </c>
      <c r="F43" s="64">
        <f t="shared" si="3"/>
        <v>0</v>
      </c>
      <c r="G43" s="27"/>
      <c r="H43" s="27"/>
      <c r="I43" s="28"/>
      <c r="J43" s="28"/>
      <c r="K43" s="28"/>
      <c r="L43" s="28"/>
      <c r="M43" s="28"/>
      <c r="N43" s="52"/>
      <c r="O43" s="13" t="s">
        <v>2</v>
      </c>
      <c r="P43" s="11" t="s">
        <v>3</v>
      </c>
      <c r="Q43" s="12" t="s">
        <v>2</v>
      </c>
      <c r="R43" s="11" t="s">
        <v>3</v>
      </c>
      <c r="S43" s="13" t="s">
        <v>2</v>
      </c>
      <c r="T43" s="11" t="s">
        <v>3</v>
      </c>
      <c r="U43" s="13" t="s">
        <v>2</v>
      </c>
      <c r="V43" s="11" t="s">
        <v>3</v>
      </c>
      <c r="W43" s="13" t="s">
        <v>2</v>
      </c>
      <c r="X43" s="11" t="s">
        <v>3</v>
      </c>
      <c r="Y43" s="13" t="s">
        <v>2</v>
      </c>
      <c r="Z43" s="11" t="s">
        <v>3</v>
      </c>
    </row>
    <row r="44" spans="2:26" x14ac:dyDescent="0.25">
      <c r="B44" s="88">
        <f t="shared" si="0"/>
        <v>46298</v>
      </c>
      <c r="C44" s="21" t="str">
        <f t="shared" si="1"/>
        <v>Oct</v>
      </c>
      <c r="D44" s="59">
        <v>1</v>
      </c>
      <c r="E44" s="64">
        <f t="shared" si="2"/>
        <v>0</v>
      </c>
      <c r="F44" s="64">
        <f t="shared" si="3"/>
        <v>0</v>
      </c>
      <c r="G44" s="27"/>
      <c r="H44" s="27"/>
      <c r="I44" s="28"/>
      <c r="J44" s="28"/>
      <c r="K44" s="28"/>
      <c r="L44" s="28"/>
      <c r="M44" s="28"/>
      <c r="N44" s="52"/>
      <c r="O44" s="71">
        <f>E44</f>
        <v>0</v>
      </c>
      <c r="P44" s="72">
        <f t="shared" ref="O44:P47" si="4">F44</f>
        <v>0</v>
      </c>
      <c r="Q44" s="32"/>
      <c r="R44" s="33"/>
      <c r="S44" s="34"/>
      <c r="T44" s="33"/>
      <c r="U44" s="34"/>
      <c r="V44" s="35"/>
      <c r="W44" s="36"/>
      <c r="X44" s="37"/>
      <c r="Y44" s="34"/>
      <c r="Z44" s="33"/>
    </row>
    <row r="45" spans="2:26" ht="12.75" customHeight="1" x14ac:dyDescent="0.25">
      <c r="B45" s="88">
        <f t="shared" si="0"/>
        <v>46305</v>
      </c>
      <c r="C45" s="21" t="str">
        <f t="shared" si="1"/>
        <v>Oct</v>
      </c>
      <c r="D45" s="59">
        <v>1</v>
      </c>
      <c r="E45" s="64">
        <f t="shared" si="2"/>
        <v>0</v>
      </c>
      <c r="F45" s="64">
        <f t="shared" si="3"/>
        <v>0</v>
      </c>
      <c r="G45" s="27"/>
      <c r="H45" s="27"/>
      <c r="I45" s="28"/>
      <c r="J45" s="28"/>
      <c r="K45" s="28"/>
      <c r="L45" s="28"/>
      <c r="M45" s="28"/>
      <c r="N45" s="52"/>
      <c r="O45" s="73">
        <f t="shared" si="4"/>
        <v>0</v>
      </c>
      <c r="P45" s="74">
        <f t="shared" si="4"/>
        <v>0</v>
      </c>
      <c r="Q45" s="38"/>
      <c r="R45" s="39"/>
      <c r="S45" s="40"/>
      <c r="T45" s="39"/>
      <c r="U45" s="40"/>
      <c r="V45" s="41"/>
      <c r="W45" s="38"/>
      <c r="X45" s="39"/>
      <c r="Y45" s="40"/>
      <c r="Z45" s="39"/>
    </row>
    <row r="46" spans="2:26" ht="12.75" customHeight="1" x14ac:dyDescent="0.25">
      <c r="B46" s="88">
        <f t="shared" si="0"/>
        <v>46312</v>
      </c>
      <c r="C46" s="21" t="str">
        <f t="shared" si="1"/>
        <v>Oct</v>
      </c>
      <c r="D46" s="59">
        <v>1</v>
      </c>
      <c r="E46" s="64">
        <f t="shared" si="2"/>
        <v>0</v>
      </c>
      <c r="F46" s="64">
        <f t="shared" si="3"/>
        <v>0</v>
      </c>
      <c r="G46" s="27"/>
      <c r="H46" s="27"/>
      <c r="I46" s="28"/>
      <c r="J46" s="28"/>
      <c r="K46" s="28"/>
      <c r="L46" s="28"/>
      <c r="M46" s="28"/>
      <c r="N46" s="52"/>
      <c r="O46" s="73">
        <f t="shared" si="4"/>
        <v>0</v>
      </c>
      <c r="P46" s="74">
        <f t="shared" si="4"/>
        <v>0</v>
      </c>
      <c r="Q46" s="38"/>
      <c r="R46" s="39"/>
      <c r="S46" s="40"/>
      <c r="T46" s="39"/>
      <c r="U46" s="40"/>
      <c r="V46" s="41"/>
      <c r="W46" s="38"/>
      <c r="X46" s="39"/>
      <c r="Y46" s="40"/>
      <c r="Z46" s="39"/>
    </row>
    <row r="47" spans="2:26" ht="12.75" customHeight="1" thickBot="1" x14ac:dyDescent="0.3">
      <c r="B47" s="88">
        <f t="shared" si="0"/>
        <v>46319</v>
      </c>
      <c r="C47" s="21" t="str">
        <f t="shared" si="1"/>
        <v>Oct</v>
      </c>
      <c r="D47" s="59">
        <v>1</v>
      </c>
      <c r="E47" s="64">
        <f t="shared" si="2"/>
        <v>0</v>
      </c>
      <c r="F47" s="64">
        <f t="shared" si="3"/>
        <v>0</v>
      </c>
      <c r="G47" s="27"/>
      <c r="H47" s="27"/>
      <c r="I47" s="28"/>
      <c r="J47" s="28"/>
      <c r="K47" s="28"/>
      <c r="L47" s="28"/>
      <c r="M47" s="28"/>
      <c r="N47" s="52"/>
      <c r="O47" s="75">
        <f t="shared" si="4"/>
        <v>0</v>
      </c>
      <c r="P47" s="76">
        <f t="shared" si="4"/>
        <v>0</v>
      </c>
      <c r="Q47" s="42"/>
      <c r="R47" s="43"/>
      <c r="S47" s="44"/>
      <c r="T47" s="43"/>
      <c r="U47" s="44"/>
      <c r="V47" s="45"/>
      <c r="W47" s="42"/>
      <c r="X47" s="43"/>
      <c r="Y47" s="44"/>
      <c r="Z47" s="43"/>
    </row>
    <row r="48" spans="2:26" ht="13.5" customHeight="1" x14ac:dyDescent="0.25">
      <c r="B48" s="88">
        <f t="shared" si="0"/>
        <v>46326</v>
      </c>
      <c r="C48" s="21" t="str">
        <f t="shared" si="1"/>
        <v>Oct</v>
      </c>
      <c r="D48" s="59">
        <v>1</v>
      </c>
      <c r="E48" s="64">
        <f t="shared" si="2"/>
        <v>0</v>
      </c>
      <c r="F48" s="64">
        <f t="shared" si="3"/>
        <v>0</v>
      </c>
      <c r="G48" s="27"/>
      <c r="H48" s="27"/>
      <c r="I48" s="28"/>
      <c r="J48" s="28"/>
      <c r="K48" s="28"/>
      <c r="L48" s="28"/>
      <c r="M48" s="28"/>
      <c r="N48" s="52"/>
      <c r="O48" s="1"/>
      <c r="P48" s="1"/>
    </row>
    <row r="49" spans="2:22" x14ac:dyDescent="0.25">
      <c r="B49" s="88">
        <f t="shared" si="0"/>
        <v>46333</v>
      </c>
      <c r="C49" s="21" t="str">
        <f t="shared" si="1"/>
        <v>Nov</v>
      </c>
      <c r="D49" s="59">
        <v>1</v>
      </c>
      <c r="E49" s="64">
        <f t="shared" si="2"/>
        <v>0</v>
      </c>
      <c r="F49" s="64">
        <f t="shared" si="3"/>
        <v>0</v>
      </c>
      <c r="G49" s="27"/>
      <c r="H49" s="27"/>
      <c r="I49" s="28"/>
      <c r="J49" s="28"/>
      <c r="K49" s="28"/>
      <c r="L49" s="28"/>
      <c r="M49" s="28"/>
      <c r="N49" s="52"/>
      <c r="O49" s="1"/>
      <c r="P49" s="1"/>
    </row>
    <row r="50" spans="2:22" ht="13.8" thickBot="1" x14ac:dyDescent="0.3">
      <c r="B50" s="88">
        <f t="shared" si="0"/>
        <v>46340</v>
      </c>
      <c r="C50" s="21" t="str">
        <f t="shared" si="1"/>
        <v>Nov</v>
      </c>
      <c r="D50" s="59">
        <v>1</v>
      </c>
      <c r="E50" s="64">
        <f t="shared" si="2"/>
        <v>0</v>
      </c>
      <c r="F50" s="64">
        <f t="shared" si="3"/>
        <v>0</v>
      </c>
      <c r="G50" s="27"/>
      <c r="H50" s="27"/>
      <c r="I50" s="28"/>
      <c r="J50" s="28"/>
      <c r="K50" s="28"/>
      <c r="L50" s="28"/>
      <c r="M50" s="28"/>
      <c r="N50" s="52"/>
      <c r="O50" s="1"/>
      <c r="P50" s="1"/>
    </row>
    <row r="51" spans="2:22" ht="13.8" thickBot="1" x14ac:dyDescent="0.3">
      <c r="B51" s="88">
        <f t="shared" si="0"/>
        <v>46347</v>
      </c>
      <c r="C51" s="21" t="str">
        <f t="shared" si="1"/>
        <v>Nov</v>
      </c>
      <c r="D51" s="59">
        <v>1</v>
      </c>
      <c r="E51" s="64">
        <f t="shared" si="2"/>
        <v>0</v>
      </c>
      <c r="F51" s="64">
        <f t="shared" si="3"/>
        <v>0</v>
      </c>
      <c r="G51" s="27"/>
      <c r="H51" s="27"/>
      <c r="I51" s="28"/>
      <c r="J51" s="28"/>
      <c r="K51" s="28"/>
      <c r="L51" s="28"/>
      <c r="M51" s="28"/>
      <c r="N51" s="52"/>
      <c r="O51" s="1"/>
      <c r="P51" s="1"/>
      <c r="Q51" s="68">
        <f>SUMIF(C$5:C$56,S51,E$5:E$56)</f>
        <v>0</v>
      </c>
      <c r="R51" s="15" t="s">
        <v>2</v>
      </c>
      <c r="S51" s="20" t="s">
        <v>42</v>
      </c>
      <c r="T51" s="16" t="s">
        <v>3</v>
      </c>
      <c r="U51" s="68">
        <f>SUMIF(C$5:C$56,S51,F$5:F$56)</f>
        <v>0</v>
      </c>
    </row>
    <row r="52" spans="2:22" ht="13.5" customHeight="1" thickBot="1" x14ac:dyDescent="0.3">
      <c r="B52" s="88">
        <f t="shared" si="0"/>
        <v>46354</v>
      </c>
      <c r="C52" s="21" t="str">
        <f t="shared" si="1"/>
        <v>Nov</v>
      </c>
      <c r="D52" s="59">
        <v>1</v>
      </c>
      <c r="E52" s="64">
        <f t="shared" si="2"/>
        <v>0</v>
      </c>
      <c r="F52" s="64">
        <f t="shared" si="3"/>
        <v>0</v>
      </c>
      <c r="G52" s="27"/>
      <c r="H52" s="27"/>
      <c r="I52" s="28"/>
      <c r="J52" s="28"/>
      <c r="K52" s="28"/>
      <c r="L52" s="28"/>
      <c r="M52" s="28"/>
      <c r="N52" s="52"/>
      <c r="O52" s="1"/>
      <c r="P52" s="1"/>
    </row>
    <row r="53" spans="2:22" ht="13.8" thickBot="1" x14ac:dyDescent="0.3">
      <c r="B53" s="88">
        <f t="shared" si="0"/>
        <v>46361</v>
      </c>
      <c r="C53" s="21" t="str">
        <f t="shared" si="1"/>
        <v>Dec</v>
      </c>
      <c r="D53" s="59">
        <v>1</v>
      </c>
      <c r="E53" s="64">
        <f t="shared" si="2"/>
        <v>0</v>
      </c>
      <c r="F53" s="64">
        <f t="shared" si="3"/>
        <v>0</v>
      </c>
      <c r="G53" s="27"/>
      <c r="H53" s="27"/>
      <c r="I53" s="28"/>
      <c r="J53" s="28"/>
      <c r="K53" s="28"/>
      <c r="L53" s="28"/>
      <c r="M53" s="28"/>
      <c r="N53" s="52"/>
      <c r="O53" s="1"/>
      <c r="P53" s="1"/>
      <c r="Q53" s="68">
        <f>SUMIF(C$5:C$56,S53,E$5:E$56)</f>
        <v>0</v>
      </c>
      <c r="R53" s="15" t="s">
        <v>2</v>
      </c>
      <c r="S53" s="20" t="s">
        <v>43</v>
      </c>
      <c r="T53" s="16" t="s">
        <v>3</v>
      </c>
      <c r="U53" s="68">
        <f>SUMIF(C$5:C$56,S53,F$5:F$56)</f>
        <v>0</v>
      </c>
    </row>
    <row r="54" spans="2:22" ht="13.5" customHeight="1" thickBot="1" x14ac:dyDescent="0.3">
      <c r="B54" s="88">
        <f t="shared" si="0"/>
        <v>46368</v>
      </c>
      <c r="C54" s="21" t="str">
        <f t="shared" si="1"/>
        <v>Dec</v>
      </c>
      <c r="D54" s="59">
        <v>1</v>
      </c>
      <c r="E54" s="64">
        <f t="shared" si="2"/>
        <v>0</v>
      </c>
      <c r="F54" s="64">
        <f t="shared" si="3"/>
        <v>0</v>
      </c>
      <c r="G54" s="27"/>
      <c r="H54" s="27"/>
      <c r="I54" s="28"/>
      <c r="J54" s="28"/>
      <c r="K54" s="28"/>
      <c r="L54" s="28"/>
      <c r="M54" s="28"/>
      <c r="N54" s="52"/>
      <c r="O54" s="1"/>
      <c r="P54" s="1"/>
    </row>
    <row r="55" spans="2:22" ht="13.5" customHeight="1" thickBot="1" x14ac:dyDescent="0.3">
      <c r="B55" s="88">
        <f t="shared" si="0"/>
        <v>46375</v>
      </c>
      <c r="C55" s="21" t="str">
        <f t="shared" si="1"/>
        <v>Dec</v>
      </c>
      <c r="D55" s="59">
        <v>1</v>
      </c>
      <c r="E55" s="64">
        <f t="shared" si="2"/>
        <v>0</v>
      </c>
      <c r="F55" s="64">
        <f t="shared" si="3"/>
        <v>0</v>
      </c>
      <c r="G55" s="27"/>
      <c r="H55" s="27"/>
      <c r="I55" s="28"/>
      <c r="J55" s="28"/>
      <c r="K55" s="28"/>
      <c r="L55" s="28"/>
      <c r="M55" s="28"/>
      <c r="N55" s="52"/>
      <c r="O55" s="1"/>
      <c r="P55" s="1"/>
      <c r="Q55" s="123" t="s">
        <v>18</v>
      </c>
      <c r="R55" s="124"/>
      <c r="S55" s="124"/>
      <c r="T55" s="124"/>
      <c r="U55" s="124"/>
      <c r="V55" s="125"/>
    </row>
    <row r="56" spans="2:22" ht="13.5" customHeight="1" thickBot="1" x14ac:dyDescent="0.3">
      <c r="B56" s="90">
        <f t="shared" si="0"/>
        <v>46382</v>
      </c>
      <c r="C56" s="24" t="str">
        <f t="shared" si="1"/>
        <v>Dec</v>
      </c>
      <c r="D56" s="61">
        <v>1</v>
      </c>
      <c r="E56" s="66">
        <f t="shared" si="2"/>
        <v>0</v>
      </c>
      <c r="F56" s="66">
        <f t="shared" si="3"/>
        <v>0</v>
      </c>
      <c r="G56" s="31"/>
      <c r="H56" s="31"/>
      <c r="I56" s="55"/>
      <c r="J56" s="55"/>
      <c r="K56" s="55"/>
      <c r="L56" s="55"/>
      <c r="M56" s="55"/>
      <c r="N56" s="56"/>
      <c r="O56" s="1"/>
      <c r="P56" s="1"/>
      <c r="Q56" s="46"/>
      <c r="R56" s="118" t="s">
        <v>1</v>
      </c>
      <c r="S56" s="119"/>
      <c r="T56" s="47"/>
      <c r="U56" s="118" t="s">
        <v>7</v>
      </c>
      <c r="V56" s="119"/>
    </row>
    <row r="57" spans="2:22" ht="13.5" customHeight="1" x14ac:dyDescent="0.25">
      <c r="C57" s="21"/>
      <c r="D57" s="17">
        <f>SUM(D5:D56)</f>
        <v>52</v>
      </c>
      <c r="E57" s="18">
        <f>SUM(E5:E56)</f>
        <v>0</v>
      </c>
      <c r="F57" s="19">
        <f>SUM(F5:F56)</f>
        <v>0</v>
      </c>
      <c r="O57" s="1"/>
      <c r="P57" s="1"/>
    </row>
    <row r="58" spans="2:22" ht="53.4" thickBot="1" x14ac:dyDescent="0.3">
      <c r="C58" s="21"/>
      <c r="D58" s="5" t="s">
        <v>13</v>
      </c>
      <c r="E58" s="6" t="s">
        <v>14</v>
      </c>
      <c r="F58" s="7" t="s">
        <v>17</v>
      </c>
    </row>
    <row r="59" spans="2:22" ht="13.8" thickBot="1" x14ac:dyDescent="0.3">
      <c r="D59" s="3"/>
      <c r="E59" s="4"/>
      <c r="F59" s="4"/>
    </row>
    <row r="60" spans="2:22" ht="18" x14ac:dyDescent="0.35">
      <c r="B60" s="77">
        <f>E57/D57</f>
        <v>0</v>
      </c>
      <c r="C60" s="25"/>
      <c r="D60" s="112" t="s">
        <v>15</v>
      </c>
      <c r="E60" s="113"/>
      <c r="F60" s="113"/>
      <c r="G60" s="113"/>
      <c r="H60" s="113"/>
      <c r="I60" s="113"/>
      <c r="J60" s="113"/>
      <c r="K60" s="113"/>
      <c r="L60" s="114"/>
    </row>
    <row r="61" spans="2:22" ht="18.600000000000001" thickBot="1" x14ac:dyDescent="0.4">
      <c r="B61" s="78">
        <f>F57/D57</f>
        <v>0</v>
      </c>
      <c r="C61" s="26"/>
      <c r="D61" s="109" t="s">
        <v>32</v>
      </c>
      <c r="E61" s="110"/>
      <c r="F61" s="110"/>
      <c r="G61" s="110"/>
      <c r="H61" s="110"/>
      <c r="I61" s="110"/>
      <c r="J61" s="110"/>
      <c r="K61" s="110"/>
      <c r="L61" s="111"/>
    </row>
    <row r="62" spans="2:22" ht="27" customHeight="1" x14ac:dyDescent="0.25"/>
  </sheetData>
  <mergeCells count="30">
    <mergeCell ref="Y42:Z42"/>
    <mergeCell ref="D61:L61"/>
    <mergeCell ref="D60:L60"/>
    <mergeCell ref="Q19:V19"/>
    <mergeCell ref="R56:S56"/>
    <mergeCell ref="U56:V56"/>
    <mergeCell ref="U41:Z41"/>
    <mergeCell ref="Q55:V55"/>
    <mergeCell ref="U42:V42"/>
    <mergeCell ref="W42:X42"/>
    <mergeCell ref="R20:S20"/>
    <mergeCell ref="U20:V20"/>
    <mergeCell ref="O42:P42"/>
    <mergeCell ref="Q42:R42"/>
    <mergeCell ref="S42:T42"/>
    <mergeCell ref="O41:T41"/>
    <mergeCell ref="M2:N2"/>
    <mergeCell ref="M3:N3"/>
    <mergeCell ref="O5:O11"/>
    <mergeCell ref="O40:Z40"/>
    <mergeCell ref="B2:B4"/>
    <mergeCell ref="E2:F2"/>
    <mergeCell ref="G3:H3"/>
    <mergeCell ref="I3:J3"/>
    <mergeCell ref="K3:L3"/>
    <mergeCell ref="E3:F3"/>
    <mergeCell ref="D2:D4"/>
    <mergeCell ref="G2:H2"/>
    <mergeCell ref="I2:J2"/>
    <mergeCell ref="K2:L2"/>
  </mergeCell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1D60593A3E1D4DBD7A2DA0CE48027C" ma:contentTypeVersion="13" ma:contentTypeDescription="Create a new document." ma:contentTypeScope="" ma:versionID="9352951c8ec22f890e5adae202fa55e3">
  <xsd:schema xmlns:xsd="http://www.w3.org/2001/XMLSchema" xmlns:xs="http://www.w3.org/2001/XMLSchema" xmlns:p="http://schemas.microsoft.com/office/2006/metadata/properties" xmlns:ns3="3d1d530e-00e6-4bc7-b8bf-615d73615aea" xmlns:ns4="089b948e-4c3f-4c35-9f2d-6233705d22ca" targetNamespace="http://schemas.microsoft.com/office/2006/metadata/properties" ma:root="true" ma:fieldsID="0c59908430a7d667414e6d93bca17b24" ns3:_="" ns4:_="">
    <xsd:import namespace="3d1d530e-00e6-4bc7-b8bf-615d73615aea"/>
    <xsd:import namespace="089b948e-4c3f-4c35-9f2d-6233705d22c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d530e-00e6-4bc7-b8bf-615d73615a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9b948e-4c3f-4c35-9f2d-6233705d22c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871A66-7A07-43F3-ACE2-3ECF61323D24}">
  <ds:schemaRefs>
    <ds:schemaRef ds:uri="http://www.w3.org/XML/1998/namespace"/>
    <ds:schemaRef ds:uri="089b948e-4c3f-4c35-9f2d-6233705d22ca"/>
    <ds:schemaRef ds:uri="http://purl.org/dc/elements/1.1/"/>
    <ds:schemaRef ds:uri="http://purl.org/dc/terms/"/>
    <ds:schemaRef ds:uri="http://schemas.microsoft.com/office/2006/metadata/properties"/>
    <ds:schemaRef ds:uri="3d1d530e-00e6-4bc7-b8bf-615d73615aea"/>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06D75D7-E30F-4CAC-8ED5-0D94B9714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d530e-00e6-4bc7-b8bf-615d73615aea"/>
    <ds:schemaRef ds:uri="089b948e-4c3f-4c35-9f2d-6233705d2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4C7BE7-6457-4E56-BE6C-3F3B867D5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Handley, Graham</cp:lastModifiedBy>
  <cp:lastPrinted>2014-06-09T10:59:42Z</cp:lastPrinted>
  <dcterms:created xsi:type="dcterms:W3CDTF">2014-05-11T11:35:39Z</dcterms:created>
  <dcterms:modified xsi:type="dcterms:W3CDTF">2026-05-12T07:50:33Z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0x010100671D60593A3E1D4DBD7A2DA0CE48027C</vt:lpwstr>
  </property>
</Properties>
</file>