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heffielddiocese-my.sharepoint.com/personal/luke_bunting_sheffield_anglican_org/Documents/Desktop/"/>
    </mc:Choice>
  </mc:AlternateContent>
  <xr:revisionPtr revIDLastSave="0" documentId="14_{9DDFD089-2C1F-464E-80C9-84601F71D074}" xr6:coauthVersionLast="36" xr6:coauthVersionMax="36" xr10:uidLastSave="{00000000-0000-0000-0000-000000000000}"/>
  <bookViews>
    <workbookView xWindow="0" yWindow="0" windowWidth="23040" windowHeight="8940" xr2:uid="{F0D8E876-3B71-4B5A-B865-3E24679F6258}"/>
  </bookViews>
  <sheets>
    <sheet name="Sheet2" sheetId="2" r:id="rId1"/>
  </sheets>
  <calcPr calcId="191028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2" l="1"/>
  <c r="C5" i="2"/>
  <c r="B39" i="2"/>
  <c r="B38" i="2"/>
  <c r="D19" i="2"/>
  <c r="D5" i="2"/>
  <c r="B5" i="2"/>
  <c r="B19" i="2" l="1"/>
  <c r="D34" i="2" l="1"/>
  <c r="D33" i="2"/>
  <c r="D32" i="2"/>
  <c r="D31" i="2"/>
  <c r="F31" i="2" s="1"/>
  <c r="D30" i="2"/>
  <c r="D29" i="2"/>
  <c r="D28" i="2"/>
  <c r="D27" i="2"/>
  <c r="F27" i="2" s="1"/>
  <c r="D26" i="2"/>
  <c r="D25" i="2"/>
  <c r="D24" i="2"/>
  <c r="D23" i="2"/>
  <c r="F23" i="2" s="1"/>
  <c r="D22" i="2"/>
  <c r="F22" i="2" s="1"/>
  <c r="D21" i="2"/>
  <c r="D20" i="2"/>
  <c r="F34" i="2"/>
  <c r="F33" i="2"/>
  <c r="F32" i="2"/>
  <c r="F30" i="2"/>
  <c r="F29" i="2"/>
  <c r="F28" i="2"/>
  <c r="F26" i="2"/>
  <c r="F25" i="2"/>
  <c r="F24" i="2"/>
  <c r="F21" i="2"/>
  <c r="F20" i="2"/>
  <c r="D15" i="2"/>
  <c r="D14" i="2"/>
  <c r="D13" i="2"/>
  <c r="F13" i="2" s="1"/>
  <c r="D12" i="2"/>
  <c r="F12" i="2" s="1"/>
  <c r="D11" i="2"/>
  <c r="D10" i="2"/>
  <c r="D9" i="2"/>
  <c r="F9" i="2" s="1"/>
  <c r="D8" i="2"/>
  <c r="F8" i="2" s="1"/>
  <c r="D7" i="2"/>
  <c r="D6" i="2"/>
  <c r="F6" i="2" s="1"/>
  <c r="F7" i="2"/>
  <c r="E35" i="2"/>
  <c r="F11" i="2"/>
  <c r="F14" i="2"/>
  <c r="F15" i="2"/>
  <c r="C35" i="2"/>
  <c r="B35" i="2"/>
  <c r="C16" i="2"/>
  <c r="E16" i="2"/>
  <c r="B16" i="2"/>
  <c r="F35" i="2" l="1"/>
  <c r="D16" i="2"/>
  <c r="F10" i="2"/>
  <c r="F16" i="2" s="1"/>
  <c r="D35" i="2"/>
</calcChain>
</file>

<file path=xl/sharedStrings.xml><?xml version="1.0" encoding="utf-8"?>
<sst xmlns="http://schemas.openxmlformats.org/spreadsheetml/2006/main" count="68" uniqueCount="39">
  <si>
    <t>Use this column to enter an alternative figure to revise the estimate</t>
  </si>
  <si>
    <t>Cells coloured Light green can be editted</t>
  </si>
  <si>
    <t>Areas of income</t>
  </si>
  <si>
    <t xml:space="preserve">Notes </t>
  </si>
  <si>
    <t>Congregational giving </t>
  </si>
  <si>
    <t>Gift Aid income </t>
  </si>
  <si>
    <t>Letting income </t>
  </si>
  <si>
    <t>Wedding, Funerals, etc (fees) </t>
  </si>
  <si>
    <t>Building Hire income </t>
  </si>
  <si>
    <t>Expected Grant income </t>
  </si>
  <si>
    <t>Investment income </t>
  </si>
  <si>
    <t>Other areas of income </t>
  </si>
  <si>
    <r>
      <t>Totals</t>
    </r>
    <r>
      <rPr>
        <sz val="18"/>
        <rFont val="Calibri"/>
        <family val="2"/>
      </rPr>
      <t> </t>
    </r>
  </si>
  <si>
    <r>
      <t>Areas of expenditure</t>
    </r>
    <r>
      <rPr>
        <sz val="18"/>
        <color rgb="FF000000"/>
        <rFont val="Calibri"/>
        <family val="2"/>
      </rPr>
      <t> </t>
    </r>
  </si>
  <si>
    <r>
      <t>Notes</t>
    </r>
    <r>
      <rPr>
        <sz val="14"/>
        <color rgb="FF000000"/>
        <rFont val="Calibri"/>
        <family val="2"/>
      </rPr>
      <t> </t>
    </r>
  </si>
  <si>
    <t>Common Fund </t>
  </si>
  <si>
    <t> </t>
  </si>
  <si>
    <t>Salaries </t>
  </si>
  <si>
    <t>Service costs  </t>
  </si>
  <si>
    <t>Congregational giving (contactless fees)</t>
  </si>
  <si>
    <t>Letting costs (insurance, repairs, maintenance)</t>
  </si>
  <si>
    <t xml:space="preserve">Wedding, Funerals, baptisms  (Utilities, staff, cleaning etc) </t>
  </si>
  <si>
    <t xml:space="preserve">Building Hire costs (insurance, repairs, maintenance, utilities) </t>
  </si>
  <si>
    <t xml:space="preserve">Expected Grant costs (professional grant writing services) </t>
  </si>
  <si>
    <t xml:space="preserve">Expected National Grant costs (professional grant writing services) </t>
  </si>
  <si>
    <t>Investment costs </t>
  </si>
  <si>
    <t>Building repair and maintenance </t>
  </si>
  <si>
    <t>Other areas of expense </t>
  </si>
  <si>
    <r>
      <t>Total</t>
    </r>
    <r>
      <rPr>
        <sz val="18"/>
        <color rgb="FF000000"/>
        <rFont val="Calibri"/>
        <family val="2"/>
      </rPr>
      <t> </t>
    </r>
  </si>
  <si>
    <r>
      <t>Common Fund Pledge</t>
    </r>
    <r>
      <rPr>
        <sz val="18"/>
        <color rgb="FF000000"/>
        <rFont val="Calibri"/>
        <family val="2"/>
      </rPr>
      <t> </t>
    </r>
  </si>
  <si>
    <t>Pledge</t>
  </si>
  <si>
    <r>
      <t>Notes</t>
    </r>
    <r>
      <rPr>
        <sz val="18"/>
        <color rgb="FF000000"/>
        <rFont val="Calibri"/>
        <family val="2"/>
      </rPr>
      <t> </t>
    </r>
  </si>
  <si>
    <t>Common Fund Budgeting Tool</t>
  </si>
  <si>
    <t>2025 Estimate (editable)</t>
  </si>
  <si>
    <t>Financial Forecast for 2025 (Income - Expenditure)</t>
  </si>
  <si>
    <t>Anticipated pledge for 2025</t>
  </si>
  <si>
    <t>2025 Final Budget</t>
  </si>
  <si>
    <t>Financial Forecast for 2024 Year End (Income - Expenditure)</t>
  </si>
  <si>
    <t>Amount Pledged for 2024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</si>
</sst>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£&quot;* #,##0.00_);_(&quot;£&quot;* \(#,##0.00\);_(&quot;£&quot;* &quot;-&quot;??_);_(@_)"/>
    <numFmt numFmtId="165" formatCode="_(* #,##0.00_);_(* \(#,##0.00\);_(* &quot;-&quot;??_);_(@_)"/>
    <numFmt numFmtId="166" formatCode="_(* #,##0_);_(* \(#,##0\);_(* &quot;-&quot;??_);_(@_)"/>
    <numFmt numFmtId="167" formatCode="_(&quot;£&quot;* #,##0_);_(&quot;£&quot;* \(#,##0\);_(&quot;£&quot;* &quot;-&quot;??_);_(@_)"/>
  </numFmts>
  <fonts count="16" x14ac:knownFonts="1">
    <font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8"/>
      <color rgb="FF000000"/>
      <name val="Calibri"/>
      <family val="2"/>
    </font>
    <font>
      <sz val="18"/>
      <color rgb="FF000000"/>
      <name val="Calibri"/>
      <family val="2"/>
    </font>
    <font>
      <b/>
      <sz val="18"/>
      <name val="Calibri"/>
      <family val="2"/>
    </font>
    <font>
      <sz val="18"/>
      <name val="Calibri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9A0CF"/>
        <bgColor indexed="64"/>
      </patternFill>
    </fill>
    <fill>
      <patternFill patternType="solid">
        <fgColor theme="7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Protection="1"/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2" fillId="0" borderId="20" xfId="0" applyFont="1" applyBorder="1" applyAlignment="1" applyProtection="1">
      <alignment wrapText="1"/>
    </xf>
    <xf numFmtId="0" fontId="6" fillId="0" borderId="9" xfId="0" applyFont="1" applyBorder="1" applyAlignment="1" applyProtection="1">
      <alignment horizontal="center" wrapText="1"/>
    </xf>
    <xf numFmtId="0" fontId="6" fillId="0" borderId="7" xfId="0" applyFont="1" applyBorder="1" applyAlignment="1" applyProtection="1">
      <alignment horizontal="center" wrapText="1"/>
    </xf>
    <xf numFmtId="0" fontId="6" fillId="0" borderId="11" xfId="0" applyFont="1" applyBorder="1" applyAlignment="1" applyProtection="1">
      <alignment horizontal="right" wrapText="1"/>
    </xf>
    <xf numFmtId="0" fontId="6" fillId="0" borderId="20" xfId="0" applyFont="1" applyBorder="1" applyAlignment="1" applyProtection="1">
      <alignment horizontal="right" wrapText="1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167" fontId="6" fillId="2" borderId="1" xfId="2" applyNumberFormat="1" applyFont="1" applyFill="1" applyBorder="1" applyAlignment="1" applyProtection="1">
      <alignment wrapText="1"/>
      <protection locked="0"/>
    </xf>
    <xf numFmtId="167" fontId="6" fillId="2" borderId="4" xfId="2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166" fontId="2" fillId="2" borderId="2" xfId="1" applyNumberFormat="1" applyFont="1" applyFill="1" applyBorder="1" applyProtection="1">
      <protection locked="0"/>
    </xf>
    <xf numFmtId="0" fontId="8" fillId="3" borderId="15" xfId="0" applyFont="1" applyFill="1" applyBorder="1" applyAlignment="1" applyProtection="1">
      <alignment horizontal="right" vertical="center" wrapText="1"/>
    </xf>
    <xf numFmtId="167" fontId="8" fillId="3" borderId="16" xfId="2" applyNumberFormat="1" applyFont="1" applyFill="1" applyBorder="1" applyAlignment="1" applyProtection="1">
      <alignment horizontal="right" vertical="center" wrapText="1"/>
    </xf>
    <xf numFmtId="167" fontId="8" fillId="3" borderId="17" xfId="2" applyNumberFormat="1" applyFont="1" applyFill="1" applyBorder="1" applyAlignment="1" applyProtection="1">
      <alignment horizontal="right" vertical="center" wrapText="1"/>
    </xf>
    <xf numFmtId="0" fontId="0" fillId="3" borderId="18" xfId="0" applyFill="1" applyBorder="1" applyProtection="1"/>
    <xf numFmtId="166" fontId="2" fillId="3" borderId="1" xfId="1" applyNumberFormat="1" applyFont="1" applyFill="1" applyBorder="1" applyProtection="1"/>
    <xf numFmtId="166" fontId="2" fillId="3" borderId="4" xfId="1" applyNumberFormat="1" applyFont="1" applyFill="1" applyBorder="1" applyProtection="1"/>
    <xf numFmtId="166" fontId="2" fillId="3" borderId="2" xfId="1" applyNumberFormat="1" applyFont="1" applyFill="1" applyBorder="1" applyProtection="1"/>
    <xf numFmtId="166" fontId="2" fillId="3" borderId="5" xfId="1" applyNumberFormat="1" applyFont="1" applyFill="1" applyBorder="1" applyProtection="1"/>
    <xf numFmtId="0" fontId="8" fillId="4" borderId="7" xfId="0" applyFont="1" applyFill="1" applyBorder="1" applyAlignment="1" applyProtection="1">
      <alignment horizontal="center" vertical="center" wrapText="1"/>
    </xf>
    <xf numFmtId="0" fontId="2" fillId="4" borderId="8" xfId="0" applyFont="1" applyFill="1" applyBorder="1" applyAlignment="1" applyProtection="1">
      <alignment horizontal="center" vertical="center" wrapText="1"/>
    </xf>
    <xf numFmtId="0" fontId="2" fillId="4" borderId="8" xfId="0" applyFont="1" applyFill="1" applyBorder="1" applyAlignment="1" applyProtection="1">
      <alignment vertical="center" wrapText="1"/>
    </xf>
    <xf numFmtId="0" fontId="2" fillId="4" borderId="9" xfId="0" applyFont="1" applyFill="1" applyBorder="1" applyAlignment="1" applyProtection="1">
      <alignment horizontal="center" vertical="center" wrapText="1"/>
    </xf>
    <xf numFmtId="0" fontId="2" fillId="4" borderId="10" xfId="0" applyFont="1" applyFill="1" applyBorder="1" applyAlignment="1" applyProtection="1">
      <alignment vertical="center" wrapText="1"/>
    </xf>
    <xf numFmtId="0" fontId="6" fillId="5" borderId="7" xfId="0" applyFont="1" applyFill="1" applyBorder="1" applyAlignment="1" applyProtection="1">
      <alignment horizontal="center" vertical="center"/>
    </xf>
    <xf numFmtId="0" fontId="2" fillId="5" borderId="8" xfId="0" applyFont="1" applyFill="1" applyBorder="1" applyAlignment="1" applyProtection="1">
      <alignment horizontal="center" vertical="center" wrapText="1"/>
    </xf>
    <xf numFmtId="0" fontId="2" fillId="5" borderId="8" xfId="0" applyFont="1" applyFill="1" applyBorder="1" applyAlignment="1" applyProtection="1">
      <alignment vertical="center" wrapText="1"/>
    </xf>
    <xf numFmtId="0" fontId="2" fillId="5" borderId="9" xfId="0" applyFont="1" applyFill="1" applyBorder="1" applyAlignment="1" applyProtection="1">
      <alignment horizontal="center" vertical="center" wrapText="1"/>
    </xf>
    <xf numFmtId="0" fontId="2" fillId="5" borderId="10" xfId="0" applyFont="1" applyFill="1" applyBorder="1" applyAlignment="1" applyProtection="1">
      <alignment vertical="center"/>
    </xf>
    <xf numFmtId="0" fontId="6" fillId="5" borderId="15" xfId="0" applyFont="1" applyFill="1" applyBorder="1" applyAlignment="1" applyProtection="1">
      <alignment horizontal="right" wrapText="1"/>
    </xf>
    <xf numFmtId="167" fontId="8" fillId="5" borderId="16" xfId="2" applyNumberFormat="1" applyFont="1" applyFill="1" applyBorder="1" applyAlignment="1" applyProtection="1">
      <alignment horizontal="right" vertical="center" wrapText="1"/>
    </xf>
    <xf numFmtId="167" fontId="8" fillId="5" borderId="17" xfId="2" applyNumberFormat="1" applyFont="1" applyFill="1" applyBorder="1" applyAlignment="1" applyProtection="1">
      <alignment horizontal="right" vertical="center" wrapText="1"/>
    </xf>
    <xf numFmtId="0" fontId="3" fillId="5" borderId="18" xfId="0" applyFont="1" applyFill="1" applyBorder="1" applyAlignment="1" applyProtection="1">
      <alignment wrapText="1"/>
    </xf>
    <xf numFmtId="167" fontId="6" fillId="6" borderId="14" xfId="2" applyNumberFormat="1" applyFont="1" applyFill="1" applyBorder="1" applyAlignment="1" applyProtection="1">
      <alignment wrapText="1"/>
    </xf>
    <xf numFmtId="166" fontId="10" fillId="2" borderId="1" xfId="1" applyNumberFormat="1" applyFont="1" applyFill="1" applyBorder="1" applyProtection="1">
      <protection locked="0"/>
    </xf>
    <xf numFmtId="166" fontId="12" fillId="2" borderId="1" xfId="1" applyNumberFormat="1" applyFont="1" applyFill="1" applyBorder="1" applyProtection="1">
      <protection locked="0"/>
    </xf>
    <xf numFmtId="166" fontId="13" fillId="2" borderId="1" xfId="1" applyNumberFormat="1" applyFont="1" applyFill="1" applyBorder="1" applyProtection="1">
      <protection locked="0"/>
    </xf>
    <xf numFmtId="166" fontId="14" fillId="2" borderId="1" xfId="1" applyNumberFormat="1" applyFont="1" applyFill="1" applyBorder="1" applyAlignment="1" applyProtection="1">
      <alignment horizontal="left" vertical="center" wrapText="1"/>
      <protection locked="0"/>
    </xf>
    <xf numFmtId="166" fontId="14" fillId="2" borderId="4" xfId="1" applyNumberFormat="1" applyFont="1" applyFill="1" applyBorder="1" applyAlignment="1" applyProtection="1">
      <alignment horizontal="left" vertical="center" wrapText="1"/>
      <protection locked="0"/>
    </xf>
    <xf numFmtId="166" fontId="5" fillId="2" borderId="2" xfId="1" applyNumberFormat="1" applyFont="1" applyFill="1" applyBorder="1" applyAlignment="1" applyProtection="1">
      <alignment horizontal="left" vertical="center" wrapText="1"/>
      <protection locked="0"/>
    </xf>
    <xf numFmtId="166" fontId="5" fillId="2" borderId="5" xfId="1" applyNumberFormat="1" applyFont="1" applyFill="1" applyBorder="1" applyAlignment="1" applyProtection="1">
      <alignment horizontal="left" vertical="center" wrapText="1"/>
      <protection locked="0"/>
    </xf>
    <xf numFmtId="166" fontId="2" fillId="2" borderId="1" xfId="1" applyNumberFormat="1" applyFont="1" applyFill="1" applyBorder="1" applyAlignment="1" applyProtection="1">
      <alignment wrapText="1"/>
      <protection locked="0"/>
    </xf>
    <xf numFmtId="166" fontId="2" fillId="2" borderId="4" xfId="1" applyNumberFormat="1" applyFont="1" applyFill="1" applyBorder="1" applyAlignment="1" applyProtection="1">
      <alignment wrapText="1"/>
      <protection locked="0"/>
    </xf>
    <xf numFmtId="166" fontId="10" fillId="2" borderId="4" xfId="1" applyNumberFormat="1" applyFont="1" applyFill="1" applyBorder="1" applyProtection="1">
      <protection locked="0"/>
    </xf>
    <xf numFmtId="0" fontId="15" fillId="0" borderId="0" xfId="0" applyFont="1" applyAlignment="1" applyProtection="1">
      <alignment horizontal="center"/>
    </xf>
    <xf numFmtId="0" fontId="11" fillId="2" borderId="0" xfId="0" applyFont="1" applyFill="1" applyProtection="1"/>
    <xf numFmtId="0" fontId="6" fillId="0" borderId="21" xfId="0" applyFont="1" applyBorder="1" applyAlignment="1" applyProtection="1">
      <alignment horizontal="center" wrapText="1"/>
    </xf>
    <xf numFmtId="0" fontId="6" fillId="0" borderId="22" xfId="0" applyFont="1" applyBorder="1" applyAlignment="1" applyProtection="1">
      <alignment horizontal="center" wrapText="1"/>
    </xf>
    <xf numFmtId="0" fontId="1" fillId="2" borderId="3" xfId="0" applyFont="1" applyFill="1" applyBorder="1" applyAlignment="1" applyProtection="1">
      <alignment horizontal="center" wrapText="1"/>
      <protection locked="0"/>
    </xf>
    <xf numFmtId="0" fontId="1" fillId="2" borderId="23" xfId="0" applyFont="1" applyFill="1" applyBorder="1" applyAlignment="1" applyProtection="1">
      <alignment horizontal="center" wrapText="1"/>
      <protection locked="0"/>
    </xf>
    <xf numFmtId="0" fontId="1" fillId="2" borderId="24" xfId="0" applyFont="1" applyFill="1" applyBorder="1" applyAlignment="1" applyProtection="1">
      <alignment horizontal="center" wrapText="1"/>
      <protection locked="0"/>
    </xf>
    <xf numFmtId="0" fontId="1" fillId="2" borderId="25" xfId="0" applyFont="1" applyFill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</xf>
    <xf numFmtId="0" fontId="0" fillId="0" borderId="6" xfId="0" applyBorder="1" applyAlignment="1" applyProtection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E9A0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E1A8B-A7E2-4185-84CD-79502D5A3B3A}">
  <dimension ref="A1:G45"/>
  <sheetViews>
    <sheetView tabSelected="1" workbookViewId="0">
      <selection activeCell="D41" sqref="D41"/>
    </sheetView>
  </sheetViews>
  <sheetFormatPr defaultColWidth="8.88671875" defaultRowHeight="14.4" x14ac:dyDescent="0.3"/>
  <cols>
    <col min="1" max="1" width="46.44140625" style="1" bestFit="1" customWidth="1"/>
    <col min="2" max="6" width="16.6640625" style="1" customWidth="1"/>
    <col min="7" max="7" width="85" style="1" customWidth="1"/>
    <col min="8" max="16384" width="8.88671875" style="1"/>
  </cols>
  <sheetData>
    <row r="1" spans="1:7" ht="21" x14ac:dyDescent="0.4">
      <c r="C1" s="54" t="s">
        <v>32</v>
      </c>
    </row>
    <row r="2" spans="1:7" x14ac:dyDescent="0.3">
      <c r="E2" s="62" t="s">
        <v>0</v>
      </c>
    </row>
    <row r="3" spans="1:7" ht="18" x14ac:dyDescent="0.35">
      <c r="A3" s="55" t="s">
        <v>1</v>
      </c>
      <c r="E3" s="62"/>
    </row>
    <row r="4" spans="1:7" ht="39.9" customHeight="1" thickBot="1" x14ac:dyDescent="0.35">
      <c r="E4" s="63"/>
    </row>
    <row r="5" spans="1:7" s="2" customFormat="1" ht="111.9" customHeight="1" x14ac:dyDescent="0.3">
      <c r="A5" s="29" t="s">
        <v>2</v>
      </c>
      <c r="B5" s="30" t="str">
        <f>"2023 Actual" &amp; CHAR(10) &amp;  "(from Accounts)"</f>
        <v>2023 Actual
(from Accounts)</v>
      </c>
      <c r="C5" s="31" t="str">
        <f>"2024 Year End Estimate" &amp; CHAR(10) &amp; "(from budget and actual year to date) "</f>
        <v>2024 Year End Estimate
(from budget and actual year to date) </v>
      </c>
      <c r="D5" s="30" t="str">
        <f xml:space="preserve"> "2025 Estimate " &amp; CHAR(10) &amp; "Calculated " &amp; CHAR(10) &amp; "(2024 + Inflationary increase) to nearest 10"</f>
        <v>2025 Estimate 
Calculated 
(2024 + Inflationary increase) to nearest 10</v>
      </c>
      <c r="E5" s="32" t="s">
        <v>33</v>
      </c>
      <c r="F5" s="32" t="s">
        <v>36</v>
      </c>
      <c r="G5" s="33" t="s">
        <v>3</v>
      </c>
    </row>
    <row r="6" spans="1:7" ht="18" x14ac:dyDescent="0.35">
      <c r="A6" s="9" t="s">
        <v>4</v>
      </c>
      <c r="B6" s="45">
        <v>123</v>
      </c>
      <c r="C6" s="46">
        <v>5000</v>
      </c>
      <c r="D6" s="25">
        <f>ROUND(C6*1.02/10,0)*10</f>
        <v>5100</v>
      </c>
      <c r="E6" s="20"/>
      <c r="F6" s="27">
        <f>IF(E6=0,D6,E6)</f>
        <v>5100</v>
      </c>
      <c r="G6" s="18"/>
    </row>
    <row r="7" spans="1:7" ht="18" x14ac:dyDescent="0.35">
      <c r="A7" s="9" t="s">
        <v>5</v>
      </c>
      <c r="B7" s="47"/>
      <c r="C7" s="47"/>
      <c r="D7" s="25">
        <f t="shared" ref="D7:D15" si="0">ROUND(C7*1.02/10,0)*10</f>
        <v>0</v>
      </c>
      <c r="E7" s="49"/>
      <c r="F7" s="27">
        <f t="shared" ref="F7:F15" si="1">IF(E7=0,D7,E7)</f>
        <v>0</v>
      </c>
      <c r="G7" s="18"/>
    </row>
    <row r="8" spans="1:7" ht="18" x14ac:dyDescent="0.35">
      <c r="A8" s="9" t="s">
        <v>6</v>
      </c>
      <c r="B8" s="47"/>
      <c r="C8" s="47"/>
      <c r="D8" s="25">
        <f t="shared" si="0"/>
        <v>0</v>
      </c>
      <c r="E8" s="49"/>
      <c r="F8" s="27">
        <f t="shared" si="1"/>
        <v>0</v>
      </c>
      <c r="G8" s="18"/>
    </row>
    <row r="9" spans="1:7" ht="18" x14ac:dyDescent="0.35">
      <c r="A9" s="9" t="s">
        <v>7</v>
      </c>
      <c r="B9" s="47"/>
      <c r="C9" s="47"/>
      <c r="D9" s="25">
        <f t="shared" si="0"/>
        <v>0</v>
      </c>
      <c r="E9" s="49"/>
      <c r="F9" s="27">
        <f t="shared" si="1"/>
        <v>0</v>
      </c>
      <c r="G9" s="18"/>
    </row>
    <row r="10" spans="1:7" ht="18" x14ac:dyDescent="0.35">
      <c r="A10" s="9" t="s">
        <v>8</v>
      </c>
      <c r="B10" s="47"/>
      <c r="C10" s="47"/>
      <c r="D10" s="25">
        <f t="shared" si="0"/>
        <v>0</v>
      </c>
      <c r="E10" s="49"/>
      <c r="F10" s="27">
        <f t="shared" si="1"/>
        <v>0</v>
      </c>
      <c r="G10" s="18"/>
    </row>
    <row r="11" spans="1:7" ht="18" x14ac:dyDescent="0.35">
      <c r="A11" s="9" t="s">
        <v>9</v>
      </c>
      <c r="B11" s="47"/>
      <c r="C11" s="47"/>
      <c r="D11" s="25">
        <f t="shared" si="0"/>
        <v>0</v>
      </c>
      <c r="E11" s="49"/>
      <c r="F11" s="27">
        <f t="shared" si="1"/>
        <v>0</v>
      </c>
      <c r="G11" s="18"/>
    </row>
    <row r="12" spans="1:7" ht="18" x14ac:dyDescent="0.35">
      <c r="A12" s="9" t="s">
        <v>10</v>
      </c>
      <c r="B12" s="47"/>
      <c r="C12" s="47"/>
      <c r="D12" s="25">
        <f t="shared" si="0"/>
        <v>0</v>
      </c>
      <c r="E12" s="49"/>
      <c r="F12" s="27">
        <f t="shared" ref="F12:F13" si="2">IF(E12=0,D12,E12)</f>
        <v>0</v>
      </c>
      <c r="G12" s="18"/>
    </row>
    <row r="13" spans="1:7" ht="18" x14ac:dyDescent="0.35">
      <c r="A13" s="9" t="s">
        <v>11</v>
      </c>
      <c r="B13" s="47"/>
      <c r="C13" s="47"/>
      <c r="D13" s="25">
        <f t="shared" si="0"/>
        <v>0</v>
      </c>
      <c r="E13" s="49"/>
      <c r="F13" s="27">
        <f t="shared" si="2"/>
        <v>0</v>
      </c>
      <c r="G13" s="18"/>
    </row>
    <row r="14" spans="1:7" ht="18" x14ac:dyDescent="0.35">
      <c r="A14" s="9"/>
      <c r="B14" s="47"/>
      <c r="C14" s="47"/>
      <c r="D14" s="25">
        <f t="shared" si="0"/>
        <v>0</v>
      </c>
      <c r="E14" s="49"/>
      <c r="F14" s="27">
        <f t="shared" si="1"/>
        <v>0</v>
      </c>
      <c r="G14" s="18"/>
    </row>
    <row r="15" spans="1:7" ht="18.600000000000001" thickBot="1" x14ac:dyDescent="0.4">
      <c r="A15" s="10"/>
      <c r="B15" s="48"/>
      <c r="C15" s="48"/>
      <c r="D15" s="26">
        <f t="shared" si="0"/>
        <v>0</v>
      </c>
      <c r="E15" s="50"/>
      <c r="F15" s="28">
        <f t="shared" si="1"/>
        <v>0</v>
      </c>
      <c r="G15" s="19"/>
    </row>
    <row r="16" spans="1:7" ht="24" thickBot="1" x14ac:dyDescent="0.35">
      <c r="A16" s="21" t="s">
        <v>12</v>
      </c>
      <c r="B16" s="22">
        <f>SUM(B6:B15)</f>
        <v>123</v>
      </c>
      <c r="C16" s="22">
        <f t="shared" ref="C16:D16" si="3">SUM(C6:C15)</f>
        <v>5000</v>
      </c>
      <c r="D16" s="22">
        <f t="shared" si="3"/>
        <v>5100</v>
      </c>
      <c r="E16" s="23">
        <f>SUM(E6:E15)</f>
        <v>0</v>
      </c>
      <c r="F16" s="23">
        <f>SUM(F6:F15)</f>
        <v>5100</v>
      </c>
      <c r="G16" s="24"/>
    </row>
    <row r="18" spans="1:7" ht="15" thickBot="1" x14ac:dyDescent="0.35"/>
    <row r="19" spans="1:7" s="3" customFormat="1" ht="122.1" customHeight="1" x14ac:dyDescent="0.3">
      <c r="A19" s="34" t="s">
        <v>13</v>
      </c>
      <c r="B19" s="35" t="str">
        <f>"2023 Actual" &amp; CHAR(10) &amp;  "(from Accounts)"</f>
        <v>2023 Actual
(from Accounts)</v>
      </c>
      <c r="C19" s="36" t="str">
        <f>"2024 Year End Estimate" &amp; CHAR(10) &amp; "(from 2024 budget and actual year to date) "</f>
        <v>2024 Year End Estimate
(from 2024 budget and actual year to date) </v>
      </c>
      <c r="D19" s="35" t="str">
        <f xml:space="preserve"> "2025 Estimate " &amp; CHAR(10) &amp; "Calculated " &amp; CHAR(10) &amp; "(2024 + Inflationary increase) to nearest 10"</f>
        <v>2025 Estimate 
Calculated 
(2024 + Inflationary increase) to nearest 10</v>
      </c>
      <c r="E19" s="37" t="s">
        <v>33</v>
      </c>
      <c r="F19" s="37" t="s">
        <v>36</v>
      </c>
      <c r="G19" s="38" t="s">
        <v>14</v>
      </c>
    </row>
    <row r="20" spans="1:7" ht="18" x14ac:dyDescent="0.35">
      <c r="A20" s="9" t="s">
        <v>15</v>
      </c>
      <c r="B20" s="51" t="s">
        <v>16</v>
      </c>
      <c r="C20" s="51"/>
      <c r="D20" s="25">
        <f t="shared" ref="D20:D34" si="4">ROUND(C20*1.02/10,0)*10</f>
        <v>0</v>
      </c>
      <c r="E20" s="44"/>
      <c r="F20" s="27">
        <f t="shared" ref="F20:F34" si="5">IF(E20=0,D20,E20)</f>
        <v>0</v>
      </c>
      <c r="G20" s="15" t="s">
        <v>16</v>
      </c>
    </row>
    <row r="21" spans="1:7" ht="18" x14ac:dyDescent="0.35">
      <c r="A21" s="9" t="s">
        <v>17</v>
      </c>
      <c r="B21" s="51" t="s">
        <v>16</v>
      </c>
      <c r="C21" s="51"/>
      <c r="D21" s="25">
        <f t="shared" si="4"/>
        <v>0</v>
      </c>
      <c r="E21" s="44"/>
      <c r="F21" s="27">
        <f t="shared" si="5"/>
        <v>0</v>
      </c>
      <c r="G21" s="15" t="s">
        <v>16</v>
      </c>
    </row>
    <row r="22" spans="1:7" ht="18" x14ac:dyDescent="0.35">
      <c r="A22" s="9" t="s">
        <v>18</v>
      </c>
      <c r="B22" s="51" t="s">
        <v>16</v>
      </c>
      <c r="C22" s="51"/>
      <c r="D22" s="25">
        <f t="shared" si="4"/>
        <v>0</v>
      </c>
      <c r="E22" s="44"/>
      <c r="F22" s="27">
        <f t="shared" si="5"/>
        <v>0</v>
      </c>
      <c r="G22" s="15" t="s">
        <v>16</v>
      </c>
    </row>
    <row r="23" spans="1:7" ht="18" x14ac:dyDescent="0.35">
      <c r="A23" s="11" t="s">
        <v>19</v>
      </c>
      <c r="B23" s="51" t="s">
        <v>16</v>
      </c>
      <c r="C23" s="51"/>
      <c r="D23" s="25">
        <f t="shared" si="4"/>
        <v>0</v>
      </c>
      <c r="E23" s="44"/>
      <c r="F23" s="27">
        <f t="shared" si="5"/>
        <v>0</v>
      </c>
      <c r="G23" s="16" t="s">
        <v>16</v>
      </c>
    </row>
    <row r="24" spans="1:7" ht="36" x14ac:dyDescent="0.35">
      <c r="A24" s="9" t="s">
        <v>20</v>
      </c>
      <c r="B24" s="51" t="s">
        <v>16</v>
      </c>
      <c r="C24" s="51"/>
      <c r="D24" s="25">
        <f t="shared" si="4"/>
        <v>0</v>
      </c>
      <c r="E24" s="44"/>
      <c r="F24" s="27">
        <f t="shared" si="5"/>
        <v>0</v>
      </c>
      <c r="G24" s="16" t="s">
        <v>16</v>
      </c>
    </row>
    <row r="25" spans="1:7" ht="36" x14ac:dyDescent="0.35">
      <c r="A25" s="9" t="s">
        <v>21</v>
      </c>
      <c r="B25" s="51" t="s">
        <v>16</v>
      </c>
      <c r="C25" s="51"/>
      <c r="D25" s="25">
        <f t="shared" si="4"/>
        <v>0</v>
      </c>
      <c r="E25" s="44"/>
      <c r="F25" s="27">
        <f t="shared" si="5"/>
        <v>0</v>
      </c>
      <c r="G25" s="16" t="s">
        <v>16</v>
      </c>
    </row>
    <row r="26" spans="1:7" ht="36" x14ac:dyDescent="0.35">
      <c r="A26" s="9" t="s">
        <v>22</v>
      </c>
      <c r="B26" s="51" t="s">
        <v>16</v>
      </c>
      <c r="C26" s="51"/>
      <c r="D26" s="25">
        <f t="shared" si="4"/>
        <v>0</v>
      </c>
      <c r="E26" s="44"/>
      <c r="F26" s="27">
        <f t="shared" si="5"/>
        <v>0</v>
      </c>
      <c r="G26" s="16" t="s">
        <v>16</v>
      </c>
    </row>
    <row r="27" spans="1:7" ht="36" x14ac:dyDescent="0.35">
      <c r="A27" s="9" t="s">
        <v>23</v>
      </c>
      <c r="B27" s="51" t="s">
        <v>16</v>
      </c>
      <c r="C27" s="51"/>
      <c r="D27" s="25">
        <f t="shared" si="4"/>
        <v>0</v>
      </c>
      <c r="E27" s="44"/>
      <c r="F27" s="27">
        <f t="shared" si="5"/>
        <v>0</v>
      </c>
      <c r="G27" s="16" t="s">
        <v>16</v>
      </c>
    </row>
    <row r="28" spans="1:7" ht="54" x14ac:dyDescent="0.35">
      <c r="A28" s="9" t="s">
        <v>24</v>
      </c>
      <c r="B28" s="51" t="s">
        <v>16</v>
      </c>
      <c r="C28" s="51"/>
      <c r="D28" s="25">
        <f t="shared" si="4"/>
        <v>0</v>
      </c>
      <c r="E28" s="44"/>
      <c r="F28" s="27">
        <f t="shared" si="5"/>
        <v>0</v>
      </c>
      <c r="G28" s="16" t="s">
        <v>16</v>
      </c>
    </row>
    <row r="29" spans="1:7" ht="18" x14ac:dyDescent="0.35">
      <c r="A29" s="9" t="s">
        <v>25</v>
      </c>
      <c r="B29" s="51" t="s">
        <v>16</v>
      </c>
      <c r="C29" s="51"/>
      <c r="D29" s="25">
        <f t="shared" si="4"/>
        <v>0</v>
      </c>
      <c r="E29" s="44"/>
      <c r="F29" s="27">
        <f t="shared" si="5"/>
        <v>0</v>
      </c>
      <c r="G29" s="16" t="s">
        <v>16</v>
      </c>
    </row>
    <row r="30" spans="1:7" ht="18" x14ac:dyDescent="0.35">
      <c r="A30" s="9" t="s">
        <v>26</v>
      </c>
      <c r="B30" s="51" t="s">
        <v>16</v>
      </c>
      <c r="C30" s="51"/>
      <c r="D30" s="25">
        <f t="shared" si="4"/>
        <v>0</v>
      </c>
      <c r="E30" s="44"/>
      <c r="F30" s="27">
        <f t="shared" si="5"/>
        <v>0</v>
      </c>
      <c r="G30" s="16" t="s">
        <v>16</v>
      </c>
    </row>
    <row r="31" spans="1:7" ht="18" x14ac:dyDescent="0.35">
      <c r="A31" s="9" t="s">
        <v>27</v>
      </c>
      <c r="B31" s="51"/>
      <c r="C31" s="51"/>
      <c r="D31" s="25">
        <f t="shared" si="4"/>
        <v>0</v>
      </c>
      <c r="E31" s="44"/>
      <c r="F31" s="27">
        <f t="shared" si="5"/>
        <v>0</v>
      </c>
      <c r="G31" s="16"/>
    </row>
    <row r="32" spans="1:7" ht="18" x14ac:dyDescent="0.35">
      <c r="A32" s="9"/>
      <c r="B32" s="51"/>
      <c r="C32" s="51"/>
      <c r="D32" s="25">
        <f t="shared" si="4"/>
        <v>0</v>
      </c>
      <c r="E32" s="44"/>
      <c r="F32" s="27">
        <f t="shared" si="5"/>
        <v>0</v>
      </c>
      <c r="G32" s="16"/>
    </row>
    <row r="33" spans="1:7" ht="18" x14ac:dyDescent="0.35">
      <c r="A33" s="9"/>
      <c r="B33" s="51"/>
      <c r="C33" s="51"/>
      <c r="D33" s="25">
        <f t="shared" si="4"/>
        <v>0</v>
      </c>
      <c r="E33" s="44"/>
      <c r="F33" s="27">
        <f t="shared" si="5"/>
        <v>0</v>
      </c>
      <c r="G33" s="16"/>
    </row>
    <row r="34" spans="1:7" ht="18.600000000000001" thickBot="1" x14ac:dyDescent="0.4">
      <c r="A34" s="12"/>
      <c r="B34" s="52" t="s">
        <v>16</v>
      </c>
      <c r="C34" s="52"/>
      <c r="D34" s="26">
        <f t="shared" si="4"/>
        <v>0</v>
      </c>
      <c r="E34" s="53"/>
      <c r="F34" s="28">
        <f t="shared" si="5"/>
        <v>0</v>
      </c>
      <c r="G34" s="17" t="s">
        <v>16</v>
      </c>
    </row>
    <row r="35" spans="1:7" ht="24" thickBot="1" x14ac:dyDescent="0.5">
      <c r="A35" s="39" t="s">
        <v>28</v>
      </c>
      <c r="B35" s="40">
        <f>SUM(B20:B34)</f>
        <v>0</v>
      </c>
      <c r="C35" s="40">
        <f t="shared" ref="C35" si="6">SUM(C20:C34)</f>
        <v>0</v>
      </c>
      <c r="D35" s="40">
        <f t="shared" ref="D35" si="7">SUM(D20:D34)</f>
        <v>0</v>
      </c>
      <c r="E35" s="41">
        <f t="shared" ref="E35:F35" si="8">SUM(E20:E34)</f>
        <v>0</v>
      </c>
      <c r="F35" s="41">
        <f t="shared" si="8"/>
        <v>0</v>
      </c>
      <c r="G35" s="42"/>
    </row>
    <row r="38" spans="1:7" ht="37.799999999999997" thickBot="1" x14ac:dyDescent="0.5">
      <c r="A38" s="4" t="s">
        <v>37</v>
      </c>
      <c r="B38" s="43">
        <f>C16-C35</f>
        <v>5000</v>
      </c>
    </row>
    <row r="39" spans="1:7" ht="37.799999999999997" thickBot="1" x14ac:dyDescent="0.5">
      <c r="A39" s="4" t="s">
        <v>34</v>
      </c>
      <c r="B39" s="43">
        <f>F16-F35</f>
        <v>5100</v>
      </c>
    </row>
    <row r="42" spans="1:7" ht="15" thickBot="1" x14ac:dyDescent="0.35"/>
    <row r="43" spans="1:7" ht="23.4" x14ac:dyDescent="0.45">
      <c r="A43" s="6" t="s">
        <v>29</v>
      </c>
      <c r="B43" s="5" t="s">
        <v>30</v>
      </c>
      <c r="C43" s="56" t="s">
        <v>31</v>
      </c>
      <c r="D43" s="56"/>
      <c r="E43" s="57"/>
    </row>
    <row r="44" spans="1:7" ht="23.4" x14ac:dyDescent="0.45">
      <c r="A44" s="7" t="s">
        <v>38</v>
      </c>
      <c r="B44" s="13" t="s">
        <v>16</v>
      </c>
      <c r="C44" s="58" t="s">
        <v>16</v>
      </c>
      <c r="D44" s="58"/>
      <c r="E44" s="59"/>
    </row>
    <row r="45" spans="1:7" ht="24" thickBot="1" x14ac:dyDescent="0.5">
      <c r="A45" s="8" t="s">
        <v>35</v>
      </c>
      <c r="B45" s="14" t="s">
        <v>16</v>
      </c>
      <c r="C45" s="60" t="s">
        <v>16</v>
      </c>
      <c r="D45" s="60"/>
      <c r="E45" s="61"/>
    </row>
  </sheetData>
  <sheetProtection formatCells="0" formatColumns="0" insertRows="0" selectLockedCells="1"/>
  <mergeCells count="4">
    <mergeCell ref="C43:E43"/>
    <mergeCell ref="C44:E44"/>
    <mergeCell ref="C45:E45"/>
    <mergeCell ref="E2:E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7c670d2-4019-41f9-84c2-d76cb326eb6e">
      <Terms xmlns="http://schemas.microsoft.com/office/infopath/2007/PartnerControls"/>
    </lcf76f155ced4ddcb4097134ff3c332f>
    <TaxCatchAll xmlns="03df6413-4cb2-45f7-bdbd-fd6a4654427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60014F06584EB9FDBCCB37911DBB" ma:contentTypeVersion="18" ma:contentTypeDescription="Create a new document." ma:contentTypeScope="" ma:versionID="3150681a42d8b861067139bc362058b4">
  <xsd:schema xmlns:xsd="http://www.w3.org/2001/XMLSchema" xmlns:xs="http://www.w3.org/2001/XMLSchema" xmlns:p="http://schemas.microsoft.com/office/2006/metadata/properties" xmlns:ns2="67c670d2-4019-41f9-84c2-d76cb326eb6e" xmlns:ns3="03df6413-4cb2-45f7-bdbd-fd6a46544270" targetNamespace="http://schemas.microsoft.com/office/2006/metadata/properties" ma:root="true" ma:fieldsID="123443da8804c1c784646a9aeea61dc3" ns2:_="" ns3:_="">
    <xsd:import namespace="67c670d2-4019-41f9-84c2-d76cb326eb6e"/>
    <xsd:import namespace="03df6413-4cb2-45f7-bdbd-fd6a465442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c670d2-4019-41f9-84c2-d76cb326eb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6b6f2da-1f30-4af3-b616-b3866c5866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df6413-4cb2-45f7-bdbd-fd6a4654427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3e681c5-a6ec-4452-9be7-8e7c01c60974}" ma:internalName="TaxCatchAll" ma:showField="CatchAllData" ma:web="03df6413-4cb2-45f7-bdbd-fd6a465442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A264E-BCCD-4AEC-897E-DB7936624F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7F9353-3475-473E-A762-F05B18712334}">
  <ds:schemaRefs>
    <ds:schemaRef ds:uri="http://schemas.microsoft.com/office/infopath/2007/PartnerControls"/>
    <ds:schemaRef ds:uri="92a7a957-b4da-490b-984d-ffea983c4b95"/>
    <ds:schemaRef ds:uri="http://purl.org/dc/elements/1.1/"/>
    <ds:schemaRef ds:uri="http://schemas.microsoft.com/office/2006/metadata/properties"/>
    <ds:schemaRef ds:uri="e5b4aff4-4073-4058-bf35-8177ee53fc1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F1EF206-E998-47EA-9FD5-CCBAB83F57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Bunting, Luke</dc:creator>
  <cp:keywords/>
  <dc:description/>
  <cp:lastModifiedBy>Bunting, Luke</cp:lastModifiedBy>
  <cp:revision/>
  <dcterms:created xsi:type="dcterms:W3CDTF">2021-06-17T11:24:32Z</dcterms:created>
  <dcterms:modified xsi:type="dcterms:W3CDTF">2024-08-06T08:25:05Z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0x010100D101290285B28F4CAD573FF790D39E84</vt:lpwstr>
  </property>
</Properties>
</file>