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graham.handley\OneDrive - Sheffield Diocese\Desktop\"/>
    </mc:Choice>
  </mc:AlternateContent>
  <xr:revisionPtr revIDLastSave="10" documentId="8_{960B625B-80ED-4BED-9539-4DF57B36B121}" xr6:coauthVersionLast="36" xr6:coauthVersionMax="36" xr10:uidLastSave="{997F5898-FFCF-47F4-8F97-C7424EDFCD2A}"/>
  <bookViews>
    <workbookView xWindow="-4980" yWindow="-18945" windowWidth="25515" windowHeight="16620" activeTab="1" xr2:uid="{00000000-000D-0000-FFFF-FFFF00000000}"/>
  </bookViews>
  <sheets>
    <sheet name="Instructions" sheetId="2" r:id="rId1"/>
    <sheet name="Attendance " sheetId="1" r:id="rId2"/>
  </sheets>
  <calcPr calcId="191029"/>
  <extLst>
    <ext xmlns:x14="http://schemas.microsoft.com/office/spreadsheetml/2009/9/main" uri="{79F54976-1DA5-4618-B147-4CDE4B953A38}">
      <x14:workbookPr defaultImageDpi="32767"/>
    </ext>
    <ext xmlns:mx="http://schemas.microsoft.com/office/mac/excel/2008/main" uri="{7523E5D3-25F3-A5E0-1632-64F254C22452}">
      <mx:ArchID Flags="4"/>
    </ext>
  </extLst>
</workbook>
</file>

<file path=xl/calcChain.xml><?xml version="1.0" encoding="utf-8"?>
<calcChain xmlns="http://schemas.openxmlformats.org/spreadsheetml/2006/main">
  <c r="N43" i="1" l="1"/>
  <c r="S19" i="1"/>
  <c r="E55" i="1" l="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 r="E5" i="1"/>
  <c r="D5" i="1"/>
  <c r="E4" i="1"/>
  <c r="D4" i="1"/>
  <c r="P12" i="1" s="1"/>
  <c r="B4" i="1" l="1"/>
  <c r="A5" i="1" l="1"/>
  <c r="A6" i="1" l="1"/>
  <c r="B5" i="1"/>
  <c r="O46" i="1"/>
  <c r="N46" i="1"/>
  <c r="C56" i="1"/>
  <c r="N44" i="1"/>
  <c r="O44" i="1"/>
  <c r="N45" i="1"/>
  <c r="O45" i="1"/>
  <c r="A7" i="1" l="1"/>
  <c r="B6" i="1"/>
  <c r="O43" i="1"/>
  <c r="E56" i="1"/>
  <c r="A60" i="1" s="1"/>
  <c r="D56" i="1"/>
  <c r="A59" i="1" s="1"/>
  <c r="A8" i="1" l="1"/>
  <c r="B7" i="1"/>
  <c r="A9" i="1" l="1"/>
  <c r="B8" i="1"/>
  <c r="A10" i="1" l="1"/>
  <c r="B9" i="1"/>
  <c r="A11" i="1" l="1"/>
  <c r="B10" i="1"/>
  <c r="A12" i="1" l="1"/>
  <c r="B11" i="1"/>
  <c r="A13" i="1" l="1"/>
  <c r="B12" i="1"/>
  <c r="A14" i="1" l="1"/>
  <c r="B13" i="1"/>
  <c r="A15" i="1" l="1"/>
  <c r="B14" i="1"/>
  <c r="A16" i="1" l="1"/>
  <c r="B15" i="1"/>
  <c r="A17" i="1" l="1"/>
  <c r="B16" i="1"/>
  <c r="A18" i="1" l="1"/>
  <c r="B17" i="1"/>
  <c r="A19" i="1" l="1"/>
  <c r="B18" i="1"/>
  <c r="A20" i="1" l="1"/>
  <c r="B19" i="1"/>
  <c r="A21" i="1" l="1"/>
  <c r="B20" i="1"/>
  <c r="A22" i="1" l="1"/>
  <c r="B21" i="1"/>
  <c r="A23" i="1" l="1"/>
  <c r="B22" i="1"/>
  <c r="A24" i="1" l="1"/>
  <c r="B23" i="1"/>
  <c r="A25" i="1" l="1"/>
  <c r="B24" i="1"/>
  <c r="A26" i="1" l="1"/>
  <c r="B25" i="1"/>
  <c r="A27" i="1" l="1"/>
  <c r="B26" i="1"/>
  <c r="B27" i="1" l="1"/>
  <c r="A28" i="1"/>
  <c r="A29" i="1" l="1"/>
  <c r="B28" i="1"/>
  <c r="A30" i="1" l="1"/>
  <c r="B29" i="1"/>
  <c r="A31" i="1" l="1"/>
  <c r="B30" i="1"/>
  <c r="A32" i="1" l="1"/>
  <c r="B31" i="1"/>
  <c r="A33" i="1" l="1"/>
  <c r="B32" i="1"/>
  <c r="A34" i="1" l="1"/>
  <c r="B33" i="1"/>
  <c r="A35" i="1" l="1"/>
  <c r="B34" i="1"/>
  <c r="A36" i="1" l="1"/>
  <c r="B35" i="1"/>
  <c r="A37" i="1" l="1"/>
  <c r="B36" i="1"/>
  <c r="A38" i="1" l="1"/>
  <c r="B37" i="1"/>
  <c r="A39" i="1" l="1"/>
  <c r="B38" i="1"/>
  <c r="A40" i="1" l="1"/>
  <c r="B39" i="1"/>
  <c r="A41" i="1" l="1"/>
  <c r="B40" i="1"/>
  <c r="A42" i="1" l="1"/>
  <c r="B41" i="1"/>
  <c r="A43" i="1" l="1"/>
  <c r="B42" i="1"/>
  <c r="A44" i="1" l="1"/>
  <c r="B43" i="1"/>
  <c r="A45" i="1" l="1"/>
  <c r="B44" i="1"/>
  <c r="A46" i="1" l="1"/>
  <c r="B45" i="1"/>
  <c r="A47" i="1" l="1"/>
  <c r="B46" i="1"/>
  <c r="A48" i="1" l="1"/>
  <c r="B47" i="1"/>
  <c r="A49" i="1" l="1"/>
  <c r="B48" i="1"/>
  <c r="A50" i="1" l="1"/>
  <c r="B49" i="1"/>
  <c r="A51" i="1" l="1"/>
  <c r="B50" i="1"/>
  <c r="A52" i="1" l="1"/>
  <c r="B51" i="1"/>
  <c r="A53" i="1" l="1"/>
  <c r="B52" i="1"/>
  <c r="A54" i="1" l="1"/>
  <c r="B53" i="1"/>
  <c r="A55" i="1" l="1"/>
  <c r="B55" i="1" s="1"/>
  <c r="B54" i="1"/>
  <c r="P24" i="1" l="1"/>
  <c r="T21" i="1"/>
  <c r="T14" i="1"/>
  <c r="P52" i="1"/>
  <c r="P28" i="1"/>
  <c r="P16" i="1"/>
  <c r="P14" i="1"/>
  <c r="T16" i="1"/>
  <c r="T12" i="1"/>
  <c r="P26" i="1"/>
  <c r="T26" i="1"/>
  <c r="P34" i="1"/>
  <c r="T24" i="1"/>
  <c r="T30" i="1"/>
  <c r="P50" i="1"/>
  <c r="T52" i="1"/>
  <c r="T50" i="1"/>
  <c r="T32" i="1"/>
  <c r="P21" i="1"/>
  <c r="P32" i="1"/>
  <c r="T34" i="1"/>
  <c r="T28" i="1"/>
  <c r="P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Barrett</author>
  </authors>
  <commentList>
    <comment ref="T40" authorId="0" shapeId="0" xr:uid="{00000000-0006-0000-0100-000001000000}">
      <text>
        <r>
          <rPr>
            <b/>
            <sz val="9"/>
            <color indexed="81"/>
            <rFont val="Tahoma"/>
            <family val="2"/>
          </rPr>
          <t>Parish Mission Office:</t>
        </r>
        <r>
          <rPr>
            <sz val="9"/>
            <color indexed="81"/>
            <rFont val="Tahoma"/>
            <family val="2"/>
          </rPr>
          <t xml:space="preserve">
Please try not to count those who already attended on Sunday</t>
        </r>
      </text>
    </comment>
    <comment ref="P54" authorId="0" shapeId="0" xr:uid="{00000000-0006-0000-0100-000002000000}">
      <text>
        <r>
          <rPr>
            <b/>
            <sz val="9"/>
            <color indexed="81"/>
            <rFont val="Tahoma"/>
            <family val="2"/>
          </rPr>
          <t xml:space="preserve">Parish Mission Office:
</t>
        </r>
        <r>
          <rPr>
            <sz val="9"/>
            <color indexed="81"/>
            <rFont val="Tahoma"/>
            <family val="2"/>
          </rPr>
          <t>PLEASE try not to count twice those faithful people that attend on both days.</t>
        </r>
      </text>
    </comment>
  </commentList>
</comments>
</file>

<file path=xl/sharedStrings.xml><?xml version="1.0" encoding="utf-8"?>
<sst xmlns="http://schemas.openxmlformats.org/spreadsheetml/2006/main" count="97" uniqueCount="45">
  <si>
    <t>Date</t>
  </si>
  <si>
    <t>Communicants</t>
  </si>
  <si>
    <t>Adults</t>
  </si>
  <si>
    <t>Under 16s</t>
  </si>
  <si>
    <t>2nd Service</t>
  </si>
  <si>
    <t>3rd Service</t>
  </si>
  <si>
    <t>4th Service</t>
  </si>
  <si>
    <t>Total Attendance</t>
  </si>
  <si>
    <t>Largest Attendance</t>
  </si>
  <si>
    <t>Main Service</t>
  </si>
  <si>
    <t>Main + Extras</t>
  </si>
  <si>
    <t>EXTRA People</t>
  </si>
  <si>
    <t>Any Sunday Service?</t>
  </si>
  <si>
    <t>Total Sundays with a service</t>
  </si>
  <si>
    <t>Total Adult Attends</t>
  </si>
  <si>
    <t>Adult Average Sunday Attendance</t>
  </si>
  <si>
    <t>School Service</t>
  </si>
  <si>
    <t>Total Under 16 Attends</t>
  </si>
  <si>
    <t>CHRISTMAS EVE + DAY  - Specific Attendance</t>
  </si>
  <si>
    <t>KEY</t>
  </si>
  <si>
    <t>Church</t>
  </si>
  <si>
    <t>Weekdays</t>
  </si>
  <si>
    <t>Sunday</t>
  </si>
  <si>
    <t>Fresh Expr.</t>
  </si>
  <si>
    <t>OCTOBER COUNT FIGURES</t>
  </si>
  <si>
    <t>Generated automatically - for your use only</t>
  </si>
  <si>
    <t>Generated automatically - used for calculations</t>
  </si>
  <si>
    <t>Generated automatically - for use on Statistics for Mission form</t>
  </si>
  <si>
    <t>Please complete - mandatory field</t>
  </si>
  <si>
    <t>Please complete - optional field</t>
  </si>
  <si>
    <r>
      <rPr>
        <b/>
        <sz val="10"/>
        <color indexed="8"/>
        <rFont val="Arial"/>
        <family val="2"/>
      </rPr>
      <t xml:space="preserve">0 or 1 ONLY </t>
    </r>
    <r>
      <rPr>
        <sz val="10"/>
        <color indexed="8"/>
        <rFont val="Arial"/>
        <family val="2"/>
      </rPr>
      <t>- Please ONLY amend to '0' if no service took place that Sunday</t>
    </r>
  </si>
  <si>
    <t>Jan</t>
  </si>
  <si>
    <t>Under 16 Average Sunday Attendance</t>
  </si>
  <si>
    <t>Feb</t>
  </si>
  <si>
    <t>Mar</t>
  </si>
  <si>
    <t>Apr</t>
  </si>
  <si>
    <t>May</t>
  </si>
  <si>
    <t>Jun</t>
  </si>
  <si>
    <t>Jul</t>
  </si>
  <si>
    <t>Aug</t>
  </si>
  <si>
    <t>Sep</t>
  </si>
  <si>
    <t>Oct</t>
  </si>
  <si>
    <t>Nov</t>
  </si>
  <si>
    <t>Dec</t>
  </si>
  <si>
    <t>EASTER DAY 17th APRIL - Specific Attendance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</si>
</sst>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numFmts>
  <fonts count="10" x14ac:knownFonts="1">
    <font>
      <sz val="11"/>
      <color theme="1"/>
      <name val="Calibri"/>
      <family val="2"/>
      <scheme val="minor"/>
    </font>
    <font>
      <sz val="10"/>
      <color indexed="8"/>
      <name val="Arial"/>
      <family val="2"/>
    </font>
    <font>
      <b/>
      <sz val="10"/>
      <color indexed="8"/>
      <name val="Arial"/>
      <family val="2"/>
    </font>
    <font>
      <sz val="9"/>
      <color indexed="81"/>
      <name val="Tahoma"/>
      <family val="2"/>
    </font>
    <font>
      <b/>
      <sz val="9"/>
      <color indexed="81"/>
      <name val="Tahoma"/>
      <family val="2"/>
    </font>
    <font>
      <sz val="10"/>
      <color theme="1"/>
      <name val="Arial"/>
      <family val="2"/>
    </font>
    <font>
      <b/>
      <sz val="10"/>
      <color theme="1"/>
      <name val="Arial"/>
      <family val="2"/>
    </font>
    <font>
      <b/>
      <sz val="20"/>
      <color theme="1"/>
      <name val="Arial"/>
      <family val="2"/>
    </font>
    <font>
      <b/>
      <sz val="11"/>
      <color theme="1"/>
      <name val="Calibri"/>
      <family val="2"/>
      <scheme val="minor"/>
    </font>
    <font>
      <sz val="20"/>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rgb="FFFFC000"/>
        <bgColor indexed="64"/>
      </patternFill>
    </fill>
    <fill>
      <patternFill patternType="solid">
        <fgColor rgb="FFFFCCFF"/>
        <bgColor indexed="64"/>
      </patternFill>
    </fill>
    <fill>
      <patternFill patternType="solid">
        <fgColor theme="0"/>
        <bgColor indexed="64"/>
      </patternFill>
    </fill>
    <fill>
      <patternFill patternType="solid">
        <fgColor rgb="FFFFFFCC"/>
        <bgColor indexed="64"/>
      </patternFill>
    </fill>
    <fill>
      <patternFill patternType="solid">
        <fgColor theme="2"/>
        <bgColor indexed="64"/>
      </patternFill>
    </fill>
    <fill>
      <patternFill patternType="solid">
        <fgColor rgb="FF92D050"/>
        <bgColor indexed="64"/>
      </patternFill>
    </fill>
  </fills>
  <borders count="55">
    <border>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right/>
      <top style="thin">
        <color auto="1"/>
      </top>
      <bottom style="thin">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medium">
        <color rgb="FFFF0000"/>
      </left>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style="thin">
        <color auto="1"/>
      </left>
      <right/>
      <top style="thin">
        <color auto="1"/>
      </top>
      <bottom style="medium">
        <color rgb="FFFF0000"/>
      </bottom>
      <diagonal/>
    </border>
    <border>
      <left/>
      <right style="thin">
        <color auto="1"/>
      </right>
      <top style="thin">
        <color auto="1"/>
      </top>
      <bottom style="medium">
        <color rgb="FFFF0000"/>
      </bottom>
      <diagonal/>
    </border>
    <border>
      <left/>
      <right style="medium">
        <color rgb="FFFF0000"/>
      </right>
      <top style="thin">
        <color auto="1"/>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128">
    <xf numFmtId="0" fontId="0" fillId="0" borderId="0" xfId="0"/>
    <xf numFmtId="0" fontId="5" fillId="0" borderId="0" xfId="0" applyFont="1"/>
    <xf numFmtId="0" fontId="6" fillId="0" borderId="0" xfId="0" applyFont="1"/>
    <xf numFmtId="0" fontId="6" fillId="0" borderId="0" xfId="0" applyFont="1" applyAlignment="1">
      <alignment horizontal="center" wrapText="1"/>
    </xf>
    <xf numFmtId="0" fontId="6" fillId="0" borderId="0" xfId="0" applyFont="1" applyAlignment="1">
      <alignment horizontal="center" vertical="center" wrapText="1"/>
    </xf>
    <xf numFmtId="0" fontId="6" fillId="0" borderId="1" xfId="0" applyFont="1" applyBorder="1" applyAlignment="1">
      <alignment horizont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8" xfId="0" applyFont="1" applyFill="1" applyBorder="1"/>
    <xf numFmtId="0" fontId="5" fillId="3" borderId="4" xfId="0" applyFont="1" applyFill="1" applyBorder="1"/>
    <xf numFmtId="0" fontId="5" fillId="3" borderId="9" xfId="0" applyFont="1" applyFill="1" applyBorder="1"/>
    <xf numFmtId="0" fontId="5" fillId="3" borderId="11" xfId="0" applyFont="1" applyFill="1" applyBorder="1"/>
    <xf numFmtId="0" fontId="5" fillId="3" borderId="12" xfId="0" applyFont="1" applyFill="1" applyBorder="1"/>
    <xf numFmtId="0" fontId="5" fillId="3" borderId="6" xfId="0" applyFont="1" applyFill="1" applyBorder="1"/>
    <xf numFmtId="0" fontId="5" fillId="3" borderId="13" xfId="0" applyFont="1" applyFill="1" applyBorder="1"/>
    <xf numFmtId="0" fontId="5" fillId="3" borderId="1" xfId="0" applyFont="1" applyFill="1" applyBorder="1"/>
    <xf numFmtId="0" fontId="5" fillId="3" borderId="3" xfId="0" applyFont="1" applyFill="1" applyBorder="1"/>
    <xf numFmtId="0" fontId="5" fillId="3" borderId="7" xfId="0" applyFont="1" applyFill="1" applyBorder="1"/>
    <xf numFmtId="0" fontId="5" fillId="3" borderId="14" xfId="0" applyFont="1" applyFill="1" applyBorder="1"/>
    <xf numFmtId="0" fontId="5" fillId="3" borderId="15" xfId="0" applyFont="1" applyFill="1" applyBorder="1"/>
    <xf numFmtId="0" fontId="5" fillId="3" borderId="16" xfId="0" applyFont="1" applyFill="1" applyBorder="1"/>
    <xf numFmtId="0" fontId="5" fillId="3" borderId="17" xfId="0" applyFont="1" applyFill="1" applyBorder="1"/>
    <xf numFmtId="0" fontId="5" fillId="4" borderId="19" xfId="0" applyFont="1" applyFill="1" applyBorder="1"/>
    <xf numFmtId="0" fontId="5" fillId="5" borderId="19" xfId="0" applyFont="1" applyFill="1" applyBorder="1"/>
    <xf numFmtId="0" fontId="5" fillId="5" borderId="8" xfId="0" applyFont="1" applyFill="1" applyBorder="1"/>
    <xf numFmtId="0" fontId="5" fillId="6" borderId="0" xfId="0" applyFont="1" applyFill="1"/>
    <xf numFmtId="0" fontId="0" fillId="0" borderId="0" xfId="0" applyAlignment="1">
      <alignment wrapText="1"/>
    </xf>
    <xf numFmtId="0" fontId="5" fillId="0" borderId="0" xfId="0" applyFont="1" applyFill="1" applyBorder="1"/>
    <xf numFmtId="0" fontId="5" fillId="2" borderId="8" xfId="0" applyFont="1" applyFill="1" applyBorder="1"/>
    <xf numFmtId="0" fontId="5" fillId="3" borderId="21" xfId="0" applyFont="1" applyFill="1" applyBorder="1"/>
    <xf numFmtId="0" fontId="5" fillId="0" borderId="0" xfId="0" applyFont="1" applyFill="1" applyBorder="1" applyAlignment="1">
      <alignment horizontal="center"/>
    </xf>
    <xf numFmtId="0" fontId="6" fillId="0" borderId="3" xfId="0" applyFont="1" applyBorder="1" applyAlignment="1">
      <alignment horizontal="center"/>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7" xfId="0" applyFont="1" applyFill="1" applyBorder="1" applyAlignment="1">
      <alignment horizontal="center"/>
    </xf>
    <xf numFmtId="0" fontId="6" fillId="0" borderId="7" xfId="0" applyFont="1" applyBorder="1" applyAlignment="1">
      <alignment horizontal="center"/>
    </xf>
    <xf numFmtId="0" fontId="1" fillId="0" borderId="0" xfId="0" applyFont="1" applyBorder="1" applyAlignment="1">
      <alignment wrapText="1"/>
    </xf>
    <xf numFmtId="0" fontId="0" fillId="0" borderId="0" xfId="0" applyBorder="1" applyAlignment="1">
      <alignment wrapText="1"/>
    </xf>
    <xf numFmtId="0" fontId="5" fillId="2" borderId="44" xfId="0" applyFont="1" applyFill="1" applyBorder="1"/>
    <xf numFmtId="0" fontId="5" fillId="0" borderId="32" xfId="0" applyFont="1" applyBorder="1" applyAlignment="1">
      <alignment horizontal="center"/>
    </xf>
    <xf numFmtId="0" fontId="5" fillId="0" borderId="35" xfId="0" applyFont="1" applyBorder="1" applyAlignment="1">
      <alignment horizontal="center"/>
    </xf>
    <xf numFmtId="0" fontId="6" fillId="0" borderId="22" xfId="0" applyFont="1" applyBorder="1" applyAlignment="1">
      <alignment horizontal="center"/>
    </xf>
    <xf numFmtId="0" fontId="6" fillId="0" borderId="25" xfId="0" applyFont="1" applyBorder="1" applyAlignment="1">
      <alignment horizontal="center"/>
    </xf>
    <xf numFmtId="0" fontId="6" fillId="0" borderId="23" xfId="0" applyFont="1" applyBorder="1" applyAlignment="1">
      <alignment horizontal="center"/>
    </xf>
    <xf numFmtId="0" fontId="6" fillId="0" borderId="24" xfId="0" applyFont="1" applyBorder="1" applyAlignment="1">
      <alignment horizontal="center"/>
    </xf>
    <xf numFmtId="14" fontId="6" fillId="0" borderId="0" xfId="0" applyNumberFormat="1" applyFont="1" applyBorder="1"/>
    <xf numFmtId="1" fontId="6" fillId="4" borderId="0" xfId="0" applyNumberFormat="1" applyFont="1" applyFill="1" applyBorder="1" applyAlignment="1">
      <alignment horizontal="center"/>
    </xf>
    <xf numFmtId="0" fontId="5" fillId="3" borderId="0" xfId="0" applyFont="1" applyFill="1" applyBorder="1"/>
    <xf numFmtId="0" fontId="5" fillId="7" borderId="0" xfId="0" applyFont="1" applyFill="1" applyBorder="1"/>
    <xf numFmtId="0" fontId="5" fillId="7" borderId="19" xfId="0" applyFont="1" applyFill="1" applyBorder="1"/>
    <xf numFmtId="0" fontId="5" fillId="3" borderId="18" xfId="0" applyFont="1" applyFill="1" applyBorder="1"/>
    <xf numFmtId="1" fontId="6" fillId="6" borderId="21" xfId="0" applyNumberFormat="1" applyFont="1" applyFill="1" applyBorder="1" applyAlignment="1">
      <alignment horizontal="center"/>
    </xf>
    <xf numFmtId="0" fontId="6" fillId="8" borderId="0" xfId="0" applyFont="1" applyFill="1" applyBorder="1" applyAlignment="1">
      <alignment horizontal="center"/>
    </xf>
    <xf numFmtId="0" fontId="6" fillId="6" borderId="26" xfId="0" applyFont="1" applyFill="1" applyBorder="1" applyAlignment="1">
      <alignment horizontal="center"/>
    </xf>
    <xf numFmtId="0" fontId="6" fillId="6" borderId="17" xfId="0" applyFont="1" applyFill="1" applyBorder="1" applyAlignment="1">
      <alignment horizontal="center"/>
    </xf>
    <xf numFmtId="0" fontId="5" fillId="8" borderId="19" xfId="0" applyFont="1" applyFill="1" applyBorder="1"/>
    <xf numFmtId="164" fontId="6" fillId="0" borderId="0" xfId="0" applyNumberFormat="1" applyFont="1" applyAlignment="1">
      <alignment horizontal="center"/>
    </xf>
    <xf numFmtId="0" fontId="6" fillId="0" borderId="42" xfId="0" applyFont="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Border="1" applyAlignment="1">
      <alignment horizontal="center" vertical="center" wrapText="1"/>
    </xf>
    <xf numFmtId="164" fontId="6" fillId="0" borderId="0" xfId="0" applyNumberFormat="1" applyFont="1" applyBorder="1"/>
    <xf numFmtId="14" fontId="6" fillId="0" borderId="52" xfId="0" applyNumberFormat="1" applyFont="1" applyBorder="1"/>
    <xf numFmtId="164" fontId="6" fillId="0" borderId="53" xfId="0" applyNumberFormat="1" applyFont="1" applyBorder="1"/>
    <xf numFmtId="1" fontId="6" fillId="4" borderId="53" xfId="0" applyNumberFormat="1" applyFont="1" applyFill="1" applyBorder="1" applyAlignment="1">
      <alignment horizontal="center"/>
    </xf>
    <xf numFmtId="0" fontId="6" fillId="8" borderId="53" xfId="0" applyFont="1" applyFill="1" applyBorder="1" applyAlignment="1">
      <alignment horizontal="center"/>
    </xf>
    <xf numFmtId="0" fontId="5" fillId="3" borderId="53" xfId="0" applyFont="1" applyFill="1" applyBorder="1"/>
    <xf numFmtId="0" fontId="5" fillId="7" borderId="53" xfId="0" applyFont="1" applyFill="1" applyBorder="1"/>
    <xf numFmtId="0" fontId="5" fillId="7" borderId="54" xfId="0" applyFont="1" applyFill="1" applyBorder="1"/>
    <xf numFmtId="0" fontId="5" fillId="9" borderId="20" xfId="0" applyFont="1" applyFill="1" applyBorder="1"/>
    <xf numFmtId="0" fontId="6" fillId="9" borderId="45" xfId="0" applyFont="1" applyFill="1" applyBorder="1"/>
    <xf numFmtId="1" fontId="7" fillId="9" borderId="4" xfId="0" applyNumberFormat="1" applyFont="1" applyFill="1" applyBorder="1"/>
    <xf numFmtId="1" fontId="7" fillId="9" borderId="5" xfId="0" applyNumberFormat="1" applyFont="1" applyFill="1" applyBorder="1"/>
    <xf numFmtId="1" fontId="7" fillId="9" borderId="1" xfId="0" applyNumberFormat="1" applyFont="1" applyFill="1" applyBorder="1"/>
    <xf numFmtId="1" fontId="7" fillId="9" borderId="7" xfId="0" applyNumberFormat="1" applyFont="1" applyFill="1" applyBorder="1"/>
    <xf numFmtId="0" fontId="5" fillId="9" borderId="5" xfId="0" applyFont="1" applyFill="1" applyBorder="1" applyAlignment="1">
      <alignment horizontal="center"/>
    </xf>
    <xf numFmtId="0" fontId="5" fillId="9" borderId="9" xfId="0" applyFont="1" applyFill="1" applyBorder="1" applyAlignment="1">
      <alignment horizontal="center"/>
    </xf>
    <xf numFmtId="0" fontId="5" fillId="9" borderId="6" xfId="0" applyFont="1" applyFill="1" applyBorder="1" applyAlignment="1">
      <alignment horizontal="center"/>
    </xf>
    <xf numFmtId="0" fontId="5" fillId="9" borderId="12" xfId="0" applyFont="1" applyFill="1" applyBorder="1" applyAlignment="1">
      <alignment horizontal="center"/>
    </xf>
    <xf numFmtId="0" fontId="5" fillId="9" borderId="7" xfId="0" applyFont="1" applyFill="1" applyBorder="1" applyAlignment="1">
      <alignment horizontal="center"/>
    </xf>
    <xf numFmtId="0" fontId="5" fillId="9" borderId="3" xfId="0" applyFont="1" applyFill="1" applyBorder="1" applyAlignment="1">
      <alignment horizontal="center"/>
    </xf>
    <xf numFmtId="0" fontId="6" fillId="0" borderId="36" xfId="0" quotePrefix="1" applyFont="1" applyBorder="1" applyAlignment="1">
      <alignment horizontal="center" wrapText="1"/>
    </xf>
    <xf numFmtId="0" fontId="0" fillId="0" borderId="29" xfId="0" applyBorder="1" applyAlignment="1">
      <alignment horizontal="center" wrapText="1"/>
    </xf>
    <xf numFmtId="0" fontId="7" fillId="0" borderId="2" xfId="0" applyFont="1" applyBorder="1" applyAlignment="1">
      <alignment wrapText="1"/>
    </xf>
    <xf numFmtId="0" fontId="9" fillId="0" borderId="2"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7" fillId="0" borderId="39" xfId="0" applyFont="1" applyBorder="1" applyAlignment="1">
      <alignment wrapText="1"/>
    </xf>
    <xf numFmtId="0" fontId="9" fillId="0" borderId="39" xfId="0" applyFont="1" applyBorder="1" applyAlignment="1">
      <alignment wrapText="1"/>
    </xf>
    <xf numFmtId="0" fontId="0" fillId="0" borderId="39" xfId="0" applyBorder="1" applyAlignment="1">
      <alignment wrapText="1"/>
    </xf>
    <xf numFmtId="0" fontId="0" fillId="0" borderId="9" xfId="0" applyBorder="1" applyAlignment="1">
      <alignment wrapText="1"/>
    </xf>
    <xf numFmtId="0" fontId="6" fillId="0" borderId="46" xfId="0" applyFont="1" applyBorder="1" applyAlignment="1">
      <alignment horizontal="center" wrapText="1"/>
    </xf>
    <xf numFmtId="0" fontId="0" fillId="0" borderId="47" xfId="0" applyBorder="1" applyAlignment="1">
      <alignment horizontal="center" wrapText="1"/>
    </xf>
    <xf numFmtId="0" fontId="0" fillId="0" borderId="48" xfId="0" applyBorder="1" applyAlignment="1">
      <alignment horizontal="center" wrapText="1"/>
    </xf>
    <xf numFmtId="0" fontId="6" fillId="0" borderId="27" xfId="0" applyFont="1" applyBorder="1" applyAlignment="1">
      <alignment wrapText="1"/>
    </xf>
    <xf numFmtId="0" fontId="6" fillId="0" borderId="40" xfId="0" applyFont="1" applyBorder="1" applyAlignment="1">
      <alignment wrapText="1"/>
    </xf>
    <xf numFmtId="0" fontId="6" fillId="0" borderId="0" xfId="0" applyFont="1" applyBorder="1" applyAlignment="1">
      <alignment horizontal="center" wrapText="1"/>
    </xf>
    <xf numFmtId="0" fontId="8" fillId="0" borderId="0" xfId="0" applyFont="1" applyBorder="1" applyAlignment="1">
      <alignment horizontal="center" wrapText="1"/>
    </xf>
    <xf numFmtId="0" fontId="8" fillId="0" borderId="35" xfId="0" applyFont="1" applyBorder="1" applyAlignment="1">
      <alignment horizontal="center" wrapText="1"/>
    </xf>
    <xf numFmtId="0" fontId="6" fillId="0" borderId="41" xfId="0" applyFont="1" applyBorder="1" applyAlignment="1">
      <alignment horizontal="center" wrapText="1"/>
    </xf>
    <xf numFmtId="0" fontId="6" fillId="0" borderId="42" xfId="0" applyFont="1" applyBorder="1" applyAlignment="1">
      <alignment horizontal="center" wrapText="1"/>
    </xf>
    <xf numFmtId="0" fontId="6" fillId="0" borderId="43" xfId="0" applyFont="1" applyBorder="1" applyAlignment="1">
      <alignment horizontal="center" wrapText="1"/>
    </xf>
    <xf numFmtId="0" fontId="6" fillId="0" borderId="28" xfId="0" quotePrefix="1" applyFont="1" applyBorder="1" applyAlignment="1">
      <alignment horizontal="center" wrapText="1"/>
    </xf>
    <xf numFmtId="0" fontId="6" fillId="0" borderId="49" xfId="0" applyFont="1" applyBorder="1" applyAlignment="1"/>
    <xf numFmtId="0" fontId="0" fillId="0" borderId="50" xfId="0" applyBorder="1" applyAlignment="1"/>
    <xf numFmtId="0" fontId="0" fillId="0" borderId="51" xfId="0" applyBorder="1" applyAlignment="1"/>
    <xf numFmtId="0" fontId="6" fillId="0" borderId="36" xfId="0" applyFont="1" applyBorder="1" applyAlignment="1">
      <alignment horizontal="center" wrapText="1"/>
    </xf>
    <xf numFmtId="0" fontId="6" fillId="0" borderId="29" xfId="0" applyFont="1" applyBorder="1" applyAlignment="1">
      <alignment horizontal="center" wrapText="1"/>
    </xf>
    <xf numFmtId="0" fontId="6" fillId="0" borderId="11" xfId="0" applyFont="1" applyFill="1" applyBorder="1" applyAlignment="1">
      <alignment horizontal="center"/>
    </xf>
    <xf numFmtId="0" fontId="6" fillId="0" borderId="12" xfId="0" applyFont="1" applyFill="1" applyBorder="1" applyAlignment="1">
      <alignment horizontal="center"/>
    </xf>
    <xf numFmtId="0" fontId="6" fillId="0" borderId="6" xfId="0" applyFont="1" applyFill="1" applyBorder="1" applyAlignment="1">
      <alignment horizontal="center"/>
    </xf>
    <xf numFmtId="0" fontId="6" fillId="0" borderId="30" xfId="0" applyFont="1" applyBorder="1" applyAlignment="1">
      <alignment horizontal="center"/>
    </xf>
    <xf numFmtId="0" fontId="6" fillId="0" borderId="31" xfId="0" applyFont="1" applyBorder="1" applyAlignment="1">
      <alignment horizontal="center"/>
    </xf>
    <xf numFmtId="0" fontId="6" fillId="0" borderId="4" xfId="0" applyFont="1" applyBorder="1" applyAlignment="1">
      <alignment horizontal="center" wrapText="1"/>
    </xf>
    <xf numFmtId="0" fontId="8" fillId="0" borderId="9" xfId="0" applyFont="1" applyBorder="1" applyAlignment="1">
      <alignment horizontal="center" wrapText="1"/>
    </xf>
    <xf numFmtId="0" fontId="6" fillId="0" borderId="11" xfId="0" applyFont="1" applyBorder="1" applyAlignment="1">
      <alignment horizontal="center" wrapText="1"/>
    </xf>
    <xf numFmtId="0" fontId="0" fillId="0" borderId="12" xfId="0" applyBorder="1" applyAlignment="1">
      <alignment horizontal="center" wrapText="1"/>
    </xf>
    <xf numFmtId="0" fontId="6" fillId="0" borderId="35" xfId="0" applyFont="1" applyBorder="1" applyAlignment="1">
      <alignment horizontal="center" vertical="center" textRotation="90" wrapText="1"/>
    </xf>
    <xf numFmtId="0" fontId="6" fillId="0" borderId="0" xfId="0" applyFont="1" applyBorder="1" applyAlignment="1">
      <alignment horizontal="center" vertical="center" textRotation="90" wrapText="1"/>
    </xf>
    <xf numFmtId="0" fontId="6" fillId="0" borderId="33" xfId="0" applyFont="1" applyFill="1" applyBorder="1" applyAlignment="1">
      <alignment horizontal="center"/>
    </xf>
    <xf numFmtId="0" fontId="6" fillId="0" borderId="34" xfId="0" applyFont="1" applyFill="1" applyBorder="1" applyAlignment="1">
      <alignment horizontal="center"/>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0" xfId="0" applyFont="1" applyBorder="1" applyAlignment="1">
      <alignment horizontal="center" wrapText="1"/>
    </xf>
    <xf numFmtId="0" fontId="0" fillId="0" borderId="13" xfId="0" applyBorder="1" applyAlignment="1">
      <alignment horizontal="center" wrapText="1"/>
    </xf>
    <xf numFmtId="0" fontId="8" fillId="0" borderId="13" xfId="0" applyFont="1" applyBorder="1" applyAlignment="1">
      <alignment horizontal="center" wrapText="1"/>
    </xf>
    <xf numFmtId="0" fontId="6" fillId="0" borderId="37" xfId="0" applyFont="1" applyBorder="1" applyAlignment="1">
      <alignment horizontal="center" vertical="center" wrapText="1"/>
    </xf>
    <xf numFmtId="0" fontId="0" fillId="0" borderId="38" xfId="0"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152401</xdr:colOff>
      <xdr:row>0</xdr:row>
      <xdr:rowOff>133350</xdr:rowOff>
    </xdr:from>
    <xdr:ext cx="7715250" cy="964302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2401" y="133350"/>
          <a:ext cx="7715250" cy="9643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600" b="1"/>
            <a:t>Attendance Calculator</a:t>
          </a:r>
          <a:endParaRPr lang="en-GB" sz="1600" b="1" baseline="0"/>
        </a:p>
        <a:p>
          <a:endParaRPr lang="en-GB" sz="1100" baseline="0"/>
        </a:p>
        <a:p>
          <a:r>
            <a:rPr lang="en-GB" sz="1100" i="1" baseline="0"/>
            <a:t>This spreadsheet is adapted from the Attendance Calculator tool produced by Lichfield Diocese. Our grateful thanks go to George Fisher, Director of Mission for Lichfield Diocese, for his kind permission to use their excellent work in the production of this tool.</a:t>
          </a:r>
        </a:p>
        <a:p>
          <a:endParaRPr lang="en-GB" sz="1100" baseline="0"/>
        </a:p>
        <a:p>
          <a:r>
            <a:rPr lang="en-GB" sz="1100" b="1"/>
            <a:t>What</a:t>
          </a:r>
          <a:r>
            <a:rPr lang="en-GB" sz="1100" b="1" baseline="0"/>
            <a:t> Statistics for Mission categories will this help me to collect?</a:t>
          </a:r>
        </a:p>
        <a:p>
          <a:endParaRPr lang="en-GB" sz="1100" baseline="0"/>
        </a:p>
        <a:p>
          <a:r>
            <a:rPr lang="en-GB" sz="1100" baseline="0"/>
            <a:t>This sheet can help with the following figures on the annual Statistics for Mission return:</a:t>
          </a:r>
        </a:p>
        <a:p>
          <a:r>
            <a:rPr lang="en-GB" sz="1100" baseline="0"/>
            <a:t>1) </a:t>
          </a:r>
          <a:r>
            <a:rPr lang="en-GB" sz="1100" b="1" i="1" baseline="0"/>
            <a:t>Usual Sunday Attendance </a:t>
          </a:r>
          <a:r>
            <a:rPr lang="en-GB" sz="1100" b="0" i="0" baseline="0"/>
            <a:t>(section 2)</a:t>
          </a:r>
        </a:p>
        <a:p>
          <a:r>
            <a:rPr lang="en-GB" sz="1100" baseline="0"/>
            <a:t>2) </a:t>
          </a:r>
          <a:r>
            <a:rPr lang="en-GB" sz="1100" b="1" i="1" baseline="0"/>
            <a:t>Easter</a:t>
          </a:r>
          <a:r>
            <a:rPr lang="en-GB" sz="1100" b="0" i="0" baseline="0"/>
            <a:t> and</a:t>
          </a:r>
          <a:r>
            <a:rPr lang="en-GB" sz="1100" b="1" i="1" baseline="0"/>
            <a:t> Christmas attendance </a:t>
          </a:r>
          <a:r>
            <a:rPr lang="en-GB" sz="1100" baseline="0"/>
            <a:t>figures (sections 3-5)</a:t>
          </a:r>
        </a:p>
        <a:p>
          <a:r>
            <a:rPr lang="en-GB" sz="1100" baseline="0"/>
            <a:t>3) </a:t>
          </a:r>
          <a:r>
            <a:rPr lang="en-GB" sz="1100" b="1" i="1" baseline="0"/>
            <a:t>October Count </a:t>
          </a:r>
          <a:r>
            <a:rPr lang="en-GB" sz="1100" b="0" i="0" baseline="0"/>
            <a:t>(section 6)</a:t>
          </a:r>
        </a:p>
        <a:p>
          <a:endParaRPr lang="en-GB" sz="1100" baseline="0"/>
        </a:p>
        <a:p>
          <a:r>
            <a:rPr lang="en-GB" sz="1100" b="1"/>
            <a:t>What else is this sheet helpful for?</a:t>
          </a:r>
        </a:p>
        <a:p>
          <a:endParaRPr lang="en-GB" sz="1100"/>
        </a:p>
        <a:p>
          <a:r>
            <a:rPr lang="en-GB" sz="1100"/>
            <a:t>The Average Sunday Attendance figures (particularly split down by</a:t>
          </a:r>
          <a:r>
            <a:rPr lang="en-GB" sz="1100" baseline="0"/>
            <a:t> service, as this does) can give you a good idea of the individual attendance of the worshipping community. Is one congregation attending many services, or does each service have its own congregation? This can be helpful in understanding whether a particular service is offering anything distinct.</a:t>
          </a:r>
        </a:p>
        <a:p>
          <a:endParaRPr lang="en-GB" sz="1100" baseline="0"/>
        </a:p>
        <a:p>
          <a:r>
            <a:rPr lang="en-GB" sz="1100" baseline="0"/>
            <a:t>In addition, the sheet calculates not just the average attendance over the year, but also gives you a breakdown over each month - so you can see whether seasonal variations are at work. Are people struggling to come out during the winter, or is there a large drop-off during the Summer months? This might help you to plan your worship to help people to get to a service.</a:t>
          </a:r>
        </a:p>
        <a:p>
          <a:endParaRPr lang="en-GB" sz="1100" baseline="0"/>
        </a:p>
        <a:p>
          <a:r>
            <a:rPr lang="en-GB" sz="1100" baseline="0"/>
            <a:t>The sheet also gives you a good idea of the attendance of youth and children as well - and this may help you to plan provision for this age group.</a:t>
          </a:r>
        </a:p>
        <a:p>
          <a:endParaRPr lang="en-GB" sz="1100" baseline="0"/>
        </a:p>
        <a:p>
          <a:r>
            <a:rPr lang="en-GB" sz="1100" b="1" baseline="0"/>
            <a:t>How do I use this sheet?</a:t>
          </a:r>
        </a:p>
        <a:p>
          <a:endParaRPr lang="en-GB" sz="1100" b="1" baseline="0"/>
        </a:p>
        <a:p>
          <a:r>
            <a:rPr lang="en-GB" sz="1100" b="0" i="1" baseline="0"/>
            <a:t>Preparing for first use</a:t>
          </a:r>
        </a:p>
        <a:p>
          <a:endParaRPr lang="en-GB" sz="1100" b="0" baseline="0"/>
        </a:p>
        <a:p>
          <a:r>
            <a:rPr lang="en-GB" sz="1100" b="0" baseline="0"/>
            <a:t>The sheet is ready and set up for use - there's nothing to do.</a:t>
          </a:r>
        </a:p>
        <a:p>
          <a:endParaRPr lang="en-GB" sz="1100" b="0" baseline="0"/>
        </a:p>
        <a:p>
          <a:r>
            <a:rPr lang="en-GB" sz="1100" b="0" i="1" baseline="0"/>
            <a:t>Regularly throughout the year</a:t>
          </a:r>
        </a:p>
        <a:p>
          <a:endParaRPr lang="en-GB" sz="1100" b="0" baseline="0"/>
        </a:p>
        <a:p>
          <a:r>
            <a:rPr lang="en-GB" sz="1100" b="0" baseline="0"/>
            <a:t>Each week, enter the attendance figures in the boxes as you would in the register. The only difficulty is trying to avoid counting people twice - this can be tricky, but perhaps arranging for one person to be around for every service whose job is just to 'count those who've been before' so that they can be subtracted from the register total might be one way.</a:t>
          </a:r>
        </a:p>
        <a:p>
          <a:endParaRPr lang="en-GB" sz="1100" b="0" baseline="0"/>
        </a:p>
        <a:p>
          <a:r>
            <a:rPr lang="en-GB" sz="1100" b="0" baseline="0"/>
            <a:t>At Christmas and Easter, and during October, place the additional counts in the relevant boxes.</a:t>
          </a:r>
        </a:p>
        <a:p>
          <a:endParaRPr lang="en-GB" sz="1100" b="0" baseline="0"/>
        </a:p>
        <a:p>
          <a:r>
            <a:rPr lang="en-GB" sz="1100" b="0" i="1" baseline="0"/>
            <a:t>At the end of the year</a:t>
          </a:r>
        </a:p>
        <a:p>
          <a:endParaRPr lang="en-GB" sz="1100" b="0" baseline="0"/>
        </a:p>
        <a:p>
          <a:r>
            <a:rPr lang="en-GB" sz="1100" b="0" baseline="0"/>
            <a:t>Transfer the data (both that which you've entered and the ones calculated for you) from the sheet straight into the Statistics for Mission form. That's it! Quick and accurate, because the work's already been done, spread out over the year.</a:t>
          </a:r>
        </a:p>
        <a:p>
          <a:endParaRPr lang="en-GB" sz="1100" b="0" baseline="0"/>
        </a:p>
        <a:p>
          <a:r>
            <a:rPr lang="en-GB" sz="1100" b="1" baseline="0"/>
            <a:t>Other ways to use the sheet</a:t>
          </a:r>
        </a:p>
        <a:p>
          <a:endParaRPr lang="en-GB" sz="1100" b="0" baseline="0"/>
        </a:p>
        <a:p>
          <a:r>
            <a:rPr lang="en-GB" sz="1100" b="0" baseline="0"/>
            <a:t>You may be able to think of other ways to adapt the sheets to record other data that you'd like to have - perhaps to include midweek regular services (rather than just in October).</a:t>
          </a:r>
        </a:p>
        <a:p>
          <a:endParaRPr lang="en-GB" sz="1100" b="0" baseline="0"/>
        </a:p>
        <a:p>
          <a:r>
            <a:rPr lang="en-GB" sz="1100" b="1" i="1" baseline="0"/>
            <a:t>This sheet may give you ideas of other ways to record your statistics throughout the year - if so, that's great. You don't need to use this sheet as it is or at all. It's there to help.</a:t>
          </a:r>
        </a:p>
        <a:p>
          <a:endParaRPr lang="en-GB" sz="1100" b="1" i="1" baseline="0"/>
        </a:p>
        <a:p>
          <a:pPr marL="0" marR="0" indent="0" defTabSz="914400" eaLnBrk="1" fontAlgn="auto" latinLnBrk="0" hangingPunct="1">
            <a:lnSpc>
              <a:spcPct val="100000"/>
            </a:lnSpc>
            <a:spcBef>
              <a:spcPts val="0"/>
            </a:spcBef>
            <a:spcAft>
              <a:spcPts val="0"/>
            </a:spcAft>
            <a:buClrTx/>
            <a:buSzTx/>
            <a:buFontTx/>
            <a:buNone/>
            <a:tabLst/>
            <a:defRPr/>
          </a:pPr>
          <a:r>
            <a:rPr lang="en-GB" sz="1100" b="1" i="1" baseline="0"/>
            <a:t>If you have feedback about this sheet, please do let us know so that we can improve it. Just email statistics@sheffield.anglican.org </a:t>
          </a:r>
        </a:p>
        <a:p>
          <a:endParaRPr lang="en-GB" sz="1100" b="1" i="1" baseline="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workbookViewId="0"/>
  </sheetViews>
  <sheetFormatPr defaultColWidth="8.8554687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1"/>
  <sheetViews>
    <sheetView tabSelected="1" workbookViewId="0">
      <pane ySplit="3" topLeftCell="A4" activePane="bottomLeft" state="frozen"/>
      <selection pane="bottomLeft" activeCell="F4" sqref="F4"/>
    </sheetView>
  </sheetViews>
  <sheetFormatPr defaultColWidth="8.85546875" defaultRowHeight="12.75" x14ac:dyDescent="0.2"/>
  <cols>
    <col min="1" max="1" width="10.140625" style="2" bestFit="1" customWidth="1"/>
    <col min="2" max="2" width="10.140625" style="2" hidden="1" customWidth="1"/>
    <col min="3" max="3" width="9.28515625" style="2" customWidth="1"/>
    <col min="4" max="5" width="9.85546875" style="2" customWidth="1"/>
    <col min="6" max="13" width="9.85546875" style="1" customWidth="1"/>
    <col min="14" max="15" width="9.85546875" style="25" customWidth="1"/>
    <col min="16" max="25" width="9.85546875" style="1" customWidth="1"/>
    <col min="26" max="16384" width="8.85546875" style="1"/>
  </cols>
  <sheetData>
    <row r="1" spans="1:20" ht="15" customHeight="1" x14ac:dyDescent="0.25">
      <c r="A1" s="120" t="s">
        <v>0</v>
      </c>
      <c r="B1" s="57"/>
      <c r="C1" s="126" t="s">
        <v>12</v>
      </c>
      <c r="D1" s="112" t="s">
        <v>7</v>
      </c>
      <c r="E1" s="123"/>
      <c r="F1" s="112" t="s">
        <v>9</v>
      </c>
      <c r="G1" s="123"/>
      <c r="H1" s="112" t="s">
        <v>4</v>
      </c>
      <c r="I1" s="123"/>
      <c r="J1" s="112" t="s">
        <v>5</v>
      </c>
      <c r="K1" s="123"/>
      <c r="L1" s="112" t="s">
        <v>6</v>
      </c>
      <c r="M1" s="113"/>
      <c r="N1" s="1"/>
      <c r="O1" s="1"/>
    </row>
    <row r="2" spans="1:20" ht="15" customHeight="1" x14ac:dyDescent="0.25">
      <c r="A2" s="121"/>
      <c r="B2" s="58"/>
      <c r="C2" s="127"/>
      <c r="D2" s="114" t="s">
        <v>10</v>
      </c>
      <c r="E2" s="125"/>
      <c r="F2" s="114" t="s">
        <v>8</v>
      </c>
      <c r="G2" s="124"/>
      <c r="H2" s="114" t="s">
        <v>11</v>
      </c>
      <c r="I2" s="115"/>
      <c r="J2" s="114" t="s">
        <v>11</v>
      </c>
      <c r="K2" s="115"/>
      <c r="L2" s="114" t="s">
        <v>11</v>
      </c>
      <c r="M2" s="115"/>
      <c r="N2" s="1"/>
      <c r="O2" s="2"/>
    </row>
    <row r="3" spans="1:20" ht="15.75" thickBot="1" x14ac:dyDescent="0.25">
      <c r="A3" s="122"/>
      <c r="B3" s="59"/>
      <c r="C3" s="127"/>
      <c r="D3" s="41" t="s">
        <v>2</v>
      </c>
      <c r="E3" s="42" t="s">
        <v>3</v>
      </c>
      <c r="F3" s="41" t="s">
        <v>2</v>
      </c>
      <c r="G3" s="42" t="s">
        <v>3</v>
      </c>
      <c r="H3" s="41" t="s">
        <v>2</v>
      </c>
      <c r="I3" s="43" t="s">
        <v>3</v>
      </c>
      <c r="J3" s="44" t="s">
        <v>2</v>
      </c>
      <c r="K3" s="43" t="s">
        <v>3</v>
      </c>
      <c r="L3" s="41" t="s">
        <v>2</v>
      </c>
      <c r="M3" s="43" t="s">
        <v>3</v>
      </c>
      <c r="N3" s="1"/>
      <c r="O3" s="1"/>
    </row>
    <row r="4" spans="1:20" ht="12.75" customHeight="1" x14ac:dyDescent="0.2">
      <c r="A4" s="45">
        <v>44563</v>
      </c>
      <c r="B4" s="60" t="str">
        <f>TEXT(A4,"MMM")</f>
        <v>Jan</v>
      </c>
      <c r="C4" s="46">
        <v>1</v>
      </c>
      <c r="D4" s="52">
        <f>F4+H4+J4+L4</f>
        <v>0</v>
      </c>
      <c r="E4" s="52">
        <f>G4+I4+K4+M4</f>
        <v>0</v>
      </c>
      <c r="F4" s="47"/>
      <c r="G4" s="47"/>
      <c r="H4" s="48"/>
      <c r="I4" s="48"/>
      <c r="J4" s="48"/>
      <c r="K4" s="48"/>
      <c r="L4" s="48"/>
      <c r="M4" s="48"/>
      <c r="N4" s="116" t="s">
        <v>19</v>
      </c>
      <c r="O4" s="50"/>
      <c r="P4" s="1" t="s">
        <v>28</v>
      </c>
    </row>
    <row r="5" spans="1:20" x14ac:dyDescent="0.2">
      <c r="A5" s="45">
        <f t="shared" ref="A5:A55" si="0">A4+7</f>
        <v>44570</v>
      </c>
      <c r="B5" s="60" t="str">
        <f t="shared" ref="B5:B55" si="1">TEXT(A5,"MMM")</f>
        <v>Jan</v>
      </c>
      <c r="C5" s="46">
        <v>1</v>
      </c>
      <c r="D5" s="52">
        <f t="shared" ref="D5:D55" si="2">F5+H5+J5+L5</f>
        <v>0</v>
      </c>
      <c r="E5" s="52">
        <f t="shared" ref="E5:E55" si="3">G5+I5+K5+M5</f>
        <v>0</v>
      </c>
      <c r="F5" s="47"/>
      <c r="G5" s="47"/>
      <c r="H5" s="48"/>
      <c r="I5" s="48"/>
      <c r="J5" s="48"/>
      <c r="K5" s="48"/>
      <c r="L5" s="48"/>
      <c r="M5" s="48"/>
      <c r="N5" s="116"/>
      <c r="O5" s="49"/>
      <c r="P5" s="1" t="s">
        <v>29</v>
      </c>
    </row>
    <row r="6" spans="1:20" x14ac:dyDescent="0.2">
      <c r="A6" s="45">
        <f t="shared" si="0"/>
        <v>44577</v>
      </c>
      <c r="B6" s="60" t="str">
        <f t="shared" si="1"/>
        <v>Jan</v>
      </c>
      <c r="C6" s="46">
        <v>1</v>
      </c>
      <c r="D6" s="52">
        <f t="shared" si="2"/>
        <v>0</v>
      </c>
      <c r="E6" s="52">
        <f t="shared" si="3"/>
        <v>0</v>
      </c>
      <c r="F6" s="47"/>
      <c r="G6" s="47"/>
      <c r="H6" s="48"/>
      <c r="I6" s="48"/>
      <c r="J6" s="48"/>
      <c r="K6" s="48"/>
      <c r="L6" s="48"/>
      <c r="M6" s="48"/>
      <c r="N6" s="116"/>
      <c r="O6" s="22"/>
      <c r="P6" s="1" t="s">
        <v>30</v>
      </c>
    </row>
    <row r="7" spans="1:20" x14ac:dyDescent="0.2">
      <c r="A7" s="45">
        <f t="shared" si="0"/>
        <v>44584</v>
      </c>
      <c r="B7" s="60" t="str">
        <f t="shared" si="1"/>
        <v>Jan</v>
      </c>
      <c r="C7" s="46">
        <v>1</v>
      </c>
      <c r="D7" s="52">
        <f t="shared" si="2"/>
        <v>0</v>
      </c>
      <c r="E7" s="52">
        <f t="shared" si="3"/>
        <v>0</v>
      </c>
      <c r="F7" s="47"/>
      <c r="G7" s="47"/>
      <c r="H7" s="48"/>
      <c r="I7" s="48"/>
      <c r="J7" s="48"/>
      <c r="K7" s="48"/>
      <c r="L7" s="48"/>
      <c r="M7" s="48"/>
      <c r="N7" s="116"/>
      <c r="O7" s="23"/>
      <c r="P7" s="1" t="s">
        <v>25</v>
      </c>
    </row>
    <row r="8" spans="1:20" x14ac:dyDescent="0.2">
      <c r="A8" s="45">
        <f t="shared" si="0"/>
        <v>44591</v>
      </c>
      <c r="B8" s="60" t="str">
        <f t="shared" si="1"/>
        <v>Jan</v>
      </c>
      <c r="C8" s="46">
        <v>1</v>
      </c>
      <c r="D8" s="52">
        <f t="shared" si="2"/>
        <v>0</v>
      </c>
      <c r="E8" s="52">
        <f t="shared" si="3"/>
        <v>0</v>
      </c>
      <c r="F8" s="47"/>
      <c r="G8" s="47"/>
      <c r="H8" s="48"/>
      <c r="I8" s="48"/>
      <c r="J8" s="48"/>
      <c r="K8" s="48"/>
      <c r="L8" s="48"/>
      <c r="M8" s="48"/>
      <c r="N8" s="116"/>
      <c r="O8" s="55"/>
      <c r="P8" s="1" t="s">
        <v>26</v>
      </c>
    </row>
    <row r="9" spans="1:20" ht="13.5" thickBot="1" x14ac:dyDescent="0.25">
      <c r="A9" s="45">
        <f t="shared" si="0"/>
        <v>44598</v>
      </c>
      <c r="B9" s="60" t="str">
        <f t="shared" si="1"/>
        <v>Feb</v>
      </c>
      <c r="C9" s="46">
        <v>1</v>
      </c>
      <c r="D9" s="52">
        <f t="shared" si="2"/>
        <v>0</v>
      </c>
      <c r="E9" s="52">
        <f t="shared" si="3"/>
        <v>0</v>
      </c>
      <c r="F9" s="47"/>
      <c r="G9" s="47"/>
      <c r="H9" s="48"/>
      <c r="I9" s="48"/>
      <c r="J9" s="48"/>
      <c r="K9" s="48"/>
      <c r="L9" s="48"/>
      <c r="M9" s="48"/>
      <c r="N9" s="116"/>
      <c r="O9" s="68"/>
      <c r="P9" s="1" t="s">
        <v>27</v>
      </c>
    </row>
    <row r="10" spans="1:20" x14ac:dyDescent="0.2">
      <c r="A10" s="45">
        <f t="shared" si="0"/>
        <v>44605</v>
      </c>
      <c r="B10" s="60" t="str">
        <f t="shared" si="1"/>
        <v>Feb</v>
      </c>
      <c r="C10" s="46">
        <v>1</v>
      </c>
      <c r="D10" s="52">
        <f t="shared" si="2"/>
        <v>0</v>
      </c>
      <c r="E10" s="52">
        <f t="shared" si="3"/>
        <v>0</v>
      </c>
      <c r="F10" s="47"/>
      <c r="G10" s="47"/>
      <c r="H10" s="48"/>
      <c r="I10" s="48"/>
      <c r="J10" s="48"/>
      <c r="K10" s="48"/>
      <c r="L10" s="48"/>
      <c r="M10" s="48"/>
      <c r="N10" s="117"/>
      <c r="O10" s="1"/>
    </row>
    <row r="11" spans="1:20" ht="13.5" thickBot="1" x14ac:dyDescent="0.25">
      <c r="A11" s="45">
        <f t="shared" si="0"/>
        <v>44612</v>
      </c>
      <c r="B11" s="60" t="str">
        <f t="shared" si="1"/>
        <v>Feb</v>
      </c>
      <c r="C11" s="46">
        <v>1</v>
      </c>
      <c r="D11" s="52">
        <f t="shared" si="2"/>
        <v>0</v>
      </c>
      <c r="E11" s="52">
        <f t="shared" si="3"/>
        <v>0</v>
      </c>
      <c r="F11" s="47"/>
      <c r="G11" s="47"/>
      <c r="H11" s="48"/>
      <c r="I11" s="48"/>
      <c r="J11" s="48"/>
      <c r="K11" s="48"/>
      <c r="L11" s="48"/>
      <c r="M11" s="48"/>
      <c r="N11" s="27"/>
      <c r="O11" s="27"/>
    </row>
    <row r="12" spans="1:20" ht="13.5" thickBot="1" x14ac:dyDescent="0.25">
      <c r="A12" s="45">
        <f t="shared" si="0"/>
        <v>44619</v>
      </c>
      <c r="B12" s="60" t="str">
        <f t="shared" si="1"/>
        <v>Feb</v>
      </c>
      <c r="C12" s="46">
        <v>1</v>
      </c>
      <c r="D12" s="52">
        <f t="shared" si="2"/>
        <v>0</v>
      </c>
      <c r="E12" s="52">
        <f t="shared" si="3"/>
        <v>0</v>
      </c>
      <c r="F12" s="47"/>
      <c r="G12" s="47"/>
      <c r="H12" s="48"/>
      <c r="I12" s="48"/>
      <c r="J12" s="48"/>
      <c r="K12" s="48"/>
      <c r="L12" s="48"/>
      <c r="M12" s="48"/>
      <c r="N12" s="27"/>
      <c r="O12" s="27"/>
      <c r="P12" s="24">
        <f>SUMIF(B$4:B$55,R12,D$4:D$55)</f>
        <v>0</v>
      </c>
      <c r="Q12" s="39" t="s">
        <v>2</v>
      </c>
      <c r="R12" s="56" t="s">
        <v>31</v>
      </c>
      <c r="S12" s="40" t="s">
        <v>3</v>
      </c>
      <c r="T12" s="24">
        <f>SUMIF(B$4:B$55,R12,E$4:E$55)</f>
        <v>0</v>
      </c>
    </row>
    <row r="13" spans="1:20" ht="13.5" customHeight="1" thickBot="1" x14ac:dyDescent="0.25">
      <c r="A13" s="45">
        <f t="shared" si="0"/>
        <v>44626</v>
      </c>
      <c r="B13" s="60" t="str">
        <f t="shared" si="1"/>
        <v>Mar</v>
      </c>
      <c r="C13" s="46">
        <v>1</v>
      </c>
      <c r="D13" s="52">
        <f t="shared" si="2"/>
        <v>0</v>
      </c>
      <c r="E13" s="52">
        <f t="shared" si="3"/>
        <v>0</v>
      </c>
      <c r="F13" s="47"/>
      <c r="G13" s="47"/>
      <c r="H13" s="48"/>
      <c r="I13" s="48"/>
      <c r="J13" s="48"/>
      <c r="K13" s="48"/>
      <c r="L13" s="48"/>
      <c r="M13" s="48"/>
      <c r="N13" s="27"/>
      <c r="O13" s="27"/>
    </row>
    <row r="14" spans="1:20" ht="13.5" customHeight="1" thickBot="1" x14ac:dyDescent="0.25">
      <c r="A14" s="45">
        <f t="shared" si="0"/>
        <v>44633</v>
      </c>
      <c r="B14" s="60" t="str">
        <f t="shared" si="1"/>
        <v>Mar</v>
      </c>
      <c r="C14" s="46">
        <v>1</v>
      </c>
      <c r="D14" s="52">
        <f t="shared" si="2"/>
        <v>0</v>
      </c>
      <c r="E14" s="52">
        <f t="shared" si="3"/>
        <v>0</v>
      </c>
      <c r="F14" s="47"/>
      <c r="G14" s="47"/>
      <c r="H14" s="48"/>
      <c r="I14" s="48"/>
      <c r="J14" s="48"/>
      <c r="K14" s="48"/>
      <c r="L14" s="48"/>
      <c r="M14" s="48"/>
      <c r="N14" s="27"/>
      <c r="O14" s="27"/>
      <c r="P14" s="24">
        <f>SUMIF(B$4:B$55,R14,D$4:D$55)</f>
        <v>0</v>
      </c>
      <c r="Q14" s="39" t="s">
        <v>2</v>
      </c>
      <c r="R14" s="56" t="s">
        <v>33</v>
      </c>
      <c r="S14" s="40" t="s">
        <v>3</v>
      </c>
      <c r="T14" s="24">
        <f>SUMIF(B$4:B$55,R14,E$4:E$55)</f>
        <v>0</v>
      </c>
    </row>
    <row r="15" spans="1:20" ht="13.5" customHeight="1" thickBot="1" x14ac:dyDescent="0.25">
      <c r="A15" s="45">
        <f t="shared" si="0"/>
        <v>44640</v>
      </c>
      <c r="B15" s="60" t="str">
        <f t="shared" si="1"/>
        <v>Mar</v>
      </c>
      <c r="C15" s="46">
        <v>1</v>
      </c>
      <c r="D15" s="52">
        <f t="shared" si="2"/>
        <v>0</v>
      </c>
      <c r="E15" s="52">
        <f t="shared" si="3"/>
        <v>0</v>
      </c>
      <c r="F15" s="47"/>
      <c r="G15" s="47"/>
      <c r="H15" s="48"/>
      <c r="I15" s="48"/>
      <c r="J15" s="48"/>
      <c r="K15" s="48"/>
      <c r="L15" s="48"/>
      <c r="M15" s="48"/>
      <c r="N15" s="27"/>
      <c r="O15" s="27"/>
    </row>
    <row r="16" spans="1:20" ht="13.5" customHeight="1" thickBot="1" x14ac:dyDescent="0.25">
      <c r="A16" s="45">
        <f t="shared" si="0"/>
        <v>44647</v>
      </c>
      <c r="B16" s="60" t="str">
        <f t="shared" si="1"/>
        <v>Mar</v>
      </c>
      <c r="C16" s="46">
        <v>1</v>
      </c>
      <c r="D16" s="52">
        <f t="shared" si="2"/>
        <v>0</v>
      </c>
      <c r="E16" s="52">
        <f t="shared" si="3"/>
        <v>0</v>
      </c>
      <c r="F16" s="47"/>
      <c r="G16" s="47"/>
      <c r="H16" s="48"/>
      <c r="I16" s="48"/>
      <c r="J16" s="48"/>
      <c r="K16" s="48"/>
      <c r="L16" s="48"/>
      <c r="M16" s="48"/>
      <c r="N16" s="27"/>
      <c r="O16" s="27"/>
      <c r="P16" s="24">
        <f>SUMIF(B$4:B$55,R16,D$4:D$55)</f>
        <v>0</v>
      </c>
      <c r="Q16" s="39" t="s">
        <v>2</v>
      </c>
      <c r="R16" s="56" t="s">
        <v>34</v>
      </c>
      <c r="S16" s="40" t="s">
        <v>3</v>
      </c>
      <c r="T16" s="24">
        <f>SUMIF(B$4:B$55,R16,E$4:E$55)</f>
        <v>0</v>
      </c>
    </row>
    <row r="17" spans="1:24" ht="13.5" customHeight="1" thickBot="1" x14ac:dyDescent="0.25">
      <c r="A17" s="45">
        <f t="shared" si="0"/>
        <v>44654</v>
      </c>
      <c r="B17" s="60" t="str">
        <f t="shared" si="1"/>
        <v>Apr</v>
      </c>
      <c r="C17" s="46">
        <v>1</v>
      </c>
      <c r="D17" s="52">
        <f t="shared" si="2"/>
        <v>0</v>
      </c>
      <c r="E17" s="52">
        <f t="shared" si="3"/>
        <v>0</v>
      </c>
      <c r="F17" s="47"/>
      <c r="G17" s="47"/>
      <c r="H17" s="48"/>
      <c r="I17" s="48"/>
      <c r="J17" s="48"/>
      <c r="K17" s="48"/>
      <c r="L17" s="48"/>
      <c r="M17" s="48"/>
      <c r="N17" s="27"/>
      <c r="O17" s="27"/>
      <c r="P17" s="2"/>
    </row>
    <row r="18" spans="1:24" ht="13.5" customHeight="1" thickBot="1" x14ac:dyDescent="0.3">
      <c r="A18" s="45">
        <f t="shared" si="0"/>
        <v>44661</v>
      </c>
      <c r="B18" s="60" t="str">
        <f t="shared" si="1"/>
        <v>Apr</v>
      </c>
      <c r="C18" s="46">
        <v>1</v>
      </c>
      <c r="D18" s="52">
        <f t="shared" si="2"/>
        <v>0</v>
      </c>
      <c r="E18" s="52">
        <f t="shared" si="3"/>
        <v>0</v>
      </c>
      <c r="F18" s="47"/>
      <c r="G18" s="47"/>
      <c r="H18" s="48"/>
      <c r="I18" s="48"/>
      <c r="J18" s="48"/>
      <c r="K18" s="48"/>
      <c r="L18" s="48"/>
      <c r="M18" s="48"/>
      <c r="N18" s="27"/>
      <c r="O18" s="27"/>
      <c r="P18" s="90" t="s">
        <v>44</v>
      </c>
      <c r="Q18" s="91"/>
      <c r="R18" s="91"/>
      <c r="S18" s="91"/>
      <c r="T18" s="91"/>
      <c r="U18" s="92"/>
      <c r="V18" s="36"/>
      <c r="W18" s="26"/>
      <c r="X18" s="26"/>
    </row>
    <row r="19" spans="1:24" ht="13.5" customHeight="1" thickBot="1" x14ac:dyDescent="0.3">
      <c r="A19" s="61">
        <f t="shared" si="0"/>
        <v>44668</v>
      </c>
      <c r="B19" s="62" t="str">
        <f t="shared" si="1"/>
        <v>Apr</v>
      </c>
      <c r="C19" s="63">
        <v>1</v>
      </c>
      <c r="D19" s="64">
        <f t="shared" si="2"/>
        <v>0</v>
      </c>
      <c r="E19" s="64">
        <f t="shared" si="3"/>
        <v>0</v>
      </c>
      <c r="F19" s="65"/>
      <c r="G19" s="65"/>
      <c r="H19" s="66"/>
      <c r="I19" s="66"/>
      <c r="J19" s="66"/>
      <c r="K19" s="66"/>
      <c r="L19" s="66"/>
      <c r="M19" s="67"/>
      <c r="N19" s="27"/>
      <c r="O19" s="27"/>
      <c r="P19" s="38"/>
      <c r="Q19" s="102" t="s">
        <v>1</v>
      </c>
      <c r="R19" s="103"/>
      <c r="S19" s="69">
        <f>D19+E19</f>
        <v>0</v>
      </c>
      <c r="T19" s="102" t="s">
        <v>7</v>
      </c>
      <c r="U19" s="104"/>
      <c r="V19" s="37"/>
      <c r="W19" s="26"/>
      <c r="X19" s="26"/>
    </row>
    <row r="20" spans="1:24" ht="13.5" customHeight="1" thickBot="1" x14ac:dyDescent="0.25">
      <c r="A20" s="45">
        <f t="shared" si="0"/>
        <v>44675</v>
      </c>
      <c r="B20" s="60" t="str">
        <f t="shared" si="1"/>
        <v>Apr</v>
      </c>
      <c r="C20" s="46">
        <v>1</v>
      </c>
      <c r="D20" s="52">
        <f t="shared" si="2"/>
        <v>0</v>
      </c>
      <c r="E20" s="52">
        <f t="shared" si="3"/>
        <v>0</v>
      </c>
      <c r="F20" s="47"/>
      <c r="G20" s="47"/>
      <c r="H20" s="48"/>
      <c r="I20" s="48"/>
      <c r="J20" s="48"/>
      <c r="K20" s="48"/>
      <c r="L20" s="48"/>
      <c r="M20" s="48"/>
      <c r="N20" s="27"/>
      <c r="O20" s="27"/>
    </row>
    <row r="21" spans="1:24" ht="13.5" thickBot="1" x14ac:dyDescent="0.25">
      <c r="A21" s="45">
        <f t="shared" si="0"/>
        <v>44682</v>
      </c>
      <c r="B21" s="60" t="str">
        <f t="shared" si="1"/>
        <v>May</v>
      </c>
      <c r="C21" s="46">
        <v>1</v>
      </c>
      <c r="D21" s="52">
        <f t="shared" si="2"/>
        <v>0</v>
      </c>
      <c r="E21" s="52">
        <f t="shared" si="3"/>
        <v>0</v>
      </c>
      <c r="F21" s="47"/>
      <c r="G21" s="47"/>
      <c r="H21" s="48"/>
      <c r="I21" s="48"/>
      <c r="J21" s="48"/>
      <c r="K21" s="48"/>
      <c r="L21" s="48"/>
      <c r="M21" s="48"/>
      <c r="N21" s="27"/>
      <c r="O21" s="27"/>
      <c r="P21" s="24">
        <f>SUMIF(B$4:B$55,R21,D$4:D$55)</f>
        <v>0</v>
      </c>
      <c r="Q21" s="39" t="s">
        <v>2</v>
      </c>
      <c r="R21" s="56" t="s">
        <v>35</v>
      </c>
      <c r="S21" s="40" t="s">
        <v>3</v>
      </c>
      <c r="T21" s="24">
        <f>SUMIF(B$4:B$55,R21,E$4:E$55)</f>
        <v>0</v>
      </c>
    </row>
    <row r="22" spans="1:24" ht="13.5" customHeight="1" x14ac:dyDescent="0.2">
      <c r="A22" s="45">
        <f t="shared" si="0"/>
        <v>44689</v>
      </c>
      <c r="B22" s="60" t="str">
        <f t="shared" si="1"/>
        <v>May</v>
      </c>
      <c r="C22" s="46">
        <v>1</v>
      </c>
      <c r="D22" s="52">
        <f t="shared" si="2"/>
        <v>0</v>
      </c>
      <c r="E22" s="52">
        <f t="shared" si="3"/>
        <v>0</v>
      </c>
      <c r="F22" s="47"/>
      <c r="G22" s="47"/>
      <c r="H22" s="48"/>
      <c r="I22" s="48"/>
      <c r="J22" s="48"/>
      <c r="K22" s="48"/>
      <c r="L22" s="48"/>
      <c r="M22" s="48"/>
      <c r="N22" s="27"/>
      <c r="O22" s="27"/>
    </row>
    <row r="23" spans="1:24" ht="13.5" thickBot="1" x14ac:dyDescent="0.25">
      <c r="A23" s="45">
        <f t="shared" si="0"/>
        <v>44696</v>
      </c>
      <c r="B23" s="60" t="str">
        <f t="shared" si="1"/>
        <v>May</v>
      </c>
      <c r="C23" s="46">
        <v>1</v>
      </c>
      <c r="D23" s="52">
        <f t="shared" si="2"/>
        <v>0</v>
      </c>
      <c r="E23" s="52">
        <f t="shared" si="3"/>
        <v>0</v>
      </c>
      <c r="F23" s="47"/>
      <c r="G23" s="47"/>
      <c r="H23" s="48"/>
      <c r="I23" s="48"/>
      <c r="J23" s="48"/>
      <c r="K23" s="48"/>
      <c r="L23" s="48"/>
      <c r="M23" s="48"/>
      <c r="N23" s="27"/>
      <c r="O23" s="27"/>
    </row>
    <row r="24" spans="1:24" ht="13.5" thickBot="1" x14ac:dyDescent="0.25">
      <c r="A24" s="45">
        <f t="shared" si="0"/>
        <v>44703</v>
      </c>
      <c r="B24" s="60" t="str">
        <f t="shared" si="1"/>
        <v>May</v>
      </c>
      <c r="C24" s="46">
        <v>1</v>
      </c>
      <c r="D24" s="52">
        <f t="shared" si="2"/>
        <v>0</v>
      </c>
      <c r="E24" s="52">
        <f t="shared" si="3"/>
        <v>0</v>
      </c>
      <c r="F24" s="47"/>
      <c r="G24" s="47"/>
      <c r="H24" s="48"/>
      <c r="I24" s="48"/>
      <c r="J24" s="48"/>
      <c r="K24" s="48"/>
      <c r="L24" s="48"/>
      <c r="M24" s="48"/>
      <c r="N24" s="27"/>
      <c r="O24" s="27"/>
      <c r="P24" s="24">
        <f>SUMIF(B$4:B$55,R24,D$4:D$55)</f>
        <v>0</v>
      </c>
      <c r="Q24" s="39" t="s">
        <v>2</v>
      </c>
      <c r="R24" s="56" t="s">
        <v>36</v>
      </c>
      <c r="S24" s="40" t="s">
        <v>3</v>
      </c>
      <c r="T24" s="24">
        <f>SUMIF(B$4:B$55,R24,E$4:E$55)</f>
        <v>0</v>
      </c>
    </row>
    <row r="25" spans="1:24" ht="13.5" thickBot="1" x14ac:dyDescent="0.25">
      <c r="A25" s="45">
        <f t="shared" si="0"/>
        <v>44710</v>
      </c>
      <c r="B25" s="60" t="str">
        <f t="shared" si="1"/>
        <v>May</v>
      </c>
      <c r="C25" s="46">
        <v>1</v>
      </c>
      <c r="D25" s="52">
        <f t="shared" si="2"/>
        <v>0</v>
      </c>
      <c r="E25" s="52">
        <f t="shared" si="3"/>
        <v>0</v>
      </c>
      <c r="F25" s="47"/>
      <c r="G25" s="47"/>
      <c r="H25" s="48"/>
      <c r="I25" s="48"/>
      <c r="J25" s="48"/>
      <c r="K25" s="48"/>
      <c r="L25" s="48"/>
      <c r="M25" s="48"/>
      <c r="N25" s="27"/>
      <c r="O25" s="27"/>
    </row>
    <row r="26" spans="1:24" ht="13.5" thickBot="1" x14ac:dyDescent="0.25">
      <c r="A26" s="45">
        <f t="shared" si="0"/>
        <v>44717</v>
      </c>
      <c r="B26" s="60" t="str">
        <f t="shared" si="1"/>
        <v>Jun</v>
      </c>
      <c r="C26" s="46">
        <v>1</v>
      </c>
      <c r="D26" s="52">
        <f t="shared" si="2"/>
        <v>0</v>
      </c>
      <c r="E26" s="52">
        <f t="shared" si="3"/>
        <v>0</v>
      </c>
      <c r="F26" s="47"/>
      <c r="G26" s="47"/>
      <c r="H26" s="48"/>
      <c r="I26" s="48"/>
      <c r="J26" s="48"/>
      <c r="K26" s="48"/>
      <c r="L26" s="48"/>
      <c r="M26" s="48"/>
      <c r="N26" s="27"/>
      <c r="O26" s="27"/>
      <c r="P26" s="24">
        <f>SUMIF(B$4:B$55,R26,D$4:D$55)</f>
        <v>0</v>
      </c>
      <c r="Q26" s="39" t="s">
        <v>2</v>
      </c>
      <c r="R26" s="56" t="s">
        <v>37</v>
      </c>
      <c r="S26" s="40" t="s">
        <v>3</v>
      </c>
      <c r="T26" s="24">
        <f>SUMIF(B$4:B$55,R26,E$4:E$55)</f>
        <v>0</v>
      </c>
    </row>
    <row r="27" spans="1:24" ht="13.5" thickBot="1" x14ac:dyDescent="0.25">
      <c r="A27" s="45">
        <f t="shared" si="0"/>
        <v>44724</v>
      </c>
      <c r="B27" s="60" t="str">
        <f t="shared" si="1"/>
        <v>Jun</v>
      </c>
      <c r="C27" s="46">
        <v>1</v>
      </c>
      <c r="D27" s="52">
        <f t="shared" si="2"/>
        <v>0</v>
      </c>
      <c r="E27" s="52">
        <f t="shared" si="3"/>
        <v>0</v>
      </c>
      <c r="F27" s="47"/>
      <c r="G27" s="47"/>
      <c r="H27" s="48"/>
      <c r="I27" s="48"/>
      <c r="J27" s="48"/>
      <c r="K27" s="48"/>
      <c r="L27" s="48"/>
      <c r="M27" s="48"/>
      <c r="N27" s="27"/>
      <c r="O27" s="27"/>
    </row>
    <row r="28" spans="1:24" ht="13.5" thickBot="1" x14ac:dyDescent="0.25">
      <c r="A28" s="45">
        <f t="shared" si="0"/>
        <v>44731</v>
      </c>
      <c r="B28" s="60" t="str">
        <f t="shared" si="1"/>
        <v>Jun</v>
      </c>
      <c r="C28" s="46">
        <v>1</v>
      </c>
      <c r="D28" s="52">
        <f t="shared" si="2"/>
        <v>0</v>
      </c>
      <c r="E28" s="52">
        <f t="shared" si="3"/>
        <v>0</v>
      </c>
      <c r="F28" s="47"/>
      <c r="G28" s="47"/>
      <c r="H28" s="48"/>
      <c r="I28" s="48"/>
      <c r="J28" s="48"/>
      <c r="K28" s="48"/>
      <c r="L28" s="48"/>
      <c r="M28" s="48"/>
      <c r="N28" s="27"/>
      <c r="O28" s="27"/>
      <c r="P28" s="24">
        <f>SUMIF(B$4:B$55,R28,D$4:D$55)</f>
        <v>0</v>
      </c>
      <c r="Q28" s="39" t="s">
        <v>2</v>
      </c>
      <c r="R28" s="56" t="s">
        <v>38</v>
      </c>
      <c r="S28" s="40" t="s">
        <v>3</v>
      </c>
      <c r="T28" s="24">
        <f>SUMIF(B$4:B$55,R28,E$4:E$55)</f>
        <v>0</v>
      </c>
    </row>
    <row r="29" spans="1:24" ht="13.5" thickBot="1" x14ac:dyDescent="0.25">
      <c r="A29" s="45">
        <f t="shared" si="0"/>
        <v>44738</v>
      </c>
      <c r="B29" s="60" t="str">
        <f t="shared" si="1"/>
        <v>Jun</v>
      </c>
      <c r="C29" s="46">
        <v>1</v>
      </c>
      <c r="D29" s="52">
        <f t="shared" si="2"/>
        <v>0</v>
      </c>
      <c r="E29" s="52">
        <f t="shared" si="3"/>
        <v>0</v>
      </c>
      <c r="F29" s="47"/>
      <c r="G29" s="47"/>
      <c r="H29" s="48"/>
      <c r="I29" s="48"/>
      <c r="J29" s="48"/>
      <c r="K29" s="48"/>
      <c r="L29" s="48"/>
      <c r="M29" s="48"/>
      <c r="N29" s="27"/>
      <c r="O29" s="27"/>
    </row>
    <row r="30" spans="1:24" ht="13.5" thickBot="1" x14ac:dyDescent="0.25">
      <c r="A30" s="45">
        <f t="shared" si="0"/>
        <v>44745</v>
      </c>
      <c r="B30" s="60" t="str">
        <f t="shared" si="1"/>
        <v>Jul</v>
      </c>
      <c r="C30" s="46">
        <v>1</v>
      </c>
      <c r="D30" s="52">
        <f t="shared" si="2"/>
        <v>0</v>
      </c>
      <c r="E30" s="52">
        <f t="shared" si="3"/>
        <v>0</v>
      </c>
      <c r="F30" s="47"/>
      <c r="G30" s="47"/>
      <c r="H30" s="48"/>
      <c r="I30" s="48"/>
      <c r="J30" s="48"/>
      <c r="K30" s="48"/>
      <c r="L30" s="48"/>
      <c r="M30" s="48"/>
      <c r="N30" s="27"/>
      <c r="O30" s="27"/>
      <c r="P30" s="24">
        <f>SUMIF(B$4:B$55,R30,D$4:D$55)</f>
        <v>0</v>
      </c>
      <c r="Q30" s="39" t="s">
        <v>2</v>
      </c>
      <c r="R30" s="56" t="s">
        <v>39</v>
      </c>
      <c r="S30" s="40" t="s">
        <v>3</v>
      </c>
      <c r="T30" s="24">
        <f>SUMIF(B$4:B$55,R30,E$4:E$55)</f>
        <v>0</v>
      </c>
    </row>
    <row r="31" spans="1:24" ht="13.5" thickBot="1" x14ac:dyDescent="0.25">
      <c r="A31" s="45">
        <f t="shared" si="0"/>
        <v>44752</v>
      </c>
      <c r="B31" s="60" t="str">
        <f t="shared" si="1"/>
        <v>Jul</v>
      </c>
      <c r="C31" s="46">
        <v>1</v>
      </c>
      <c r="D31" s="52">
        <f t="shared" si="2"/>
        <v>0</v>
      </c>
      <c r="E31" s="52">
        <f t="shared" si="3"/>
        <v>0</v>
      </c>
      <c r="F31" s="47"/>
      <c r="G31" s="47"/>
      <c r="H31" s="48"/>
      <c r="I31" s="48"/>
      <c r="J31" s="48"/>
      <c r="K31" s="48"/>
      <c r="L31" s="48"/>
      <c r="M31" s="48"/>
      <c r="N31" s="27"/>
      <c r="O31" s="27"/>
    </row>
    <row r="32" spans="1:24" ht="13.5" thickBot="1" x14ac:dyDescent="0.25">
      <c r="A32" s="45">
        <f t="shared" si="0"/>
        <v>44759</v>
      </c>
      <c r="B32" s="60" t="str">
        <f t="shared" si="1"/>
        <v>Jul</v>
      </c>
      <c r="C32" s="46">
        <v>1</v>
      </c>
      <c r="D32" s="52">
        <f t="shared" si="2"/>
        <v>0</v>
      </c>
      <c r="E32" s="52">
        <f t="shared" si="3"/>
        <v>0</v>
      </c>
      <c r="F32" s="47"/>
      <c r="G32" s="47"/>
      <c r="H32" s="48"/>
      <c r="I32" s="48"/>
      <c r="J32" s="48"/>
      <c r="K32" s="48"/>
      <c r="L32" s="48"/>
      <c r="M32" s="48"/>
      <c r="N32" s="27"/>
      <c r="O32" s="27"/>
      <c r="P32" s="24">
        <f>SUMIF(B$4:B$55,R32,D$4:D$55)</f>
        <v>0</v>
      </c>
      <c r="Q32" s="39" t="s">
        <v>2</v>
      </c>
      <c r="R32" s="56" t="s">
        <v>40</v>
      </c>
      <c r="S32" s="40" t="s">
        <v>3</v>
      </c>
      <c r="T32" s="24">
        <f>SUMIF(B$4:B$55,R32,E$4:E$55)</f>
        <v>0</v>
      </c>
    </row>
    <row r="33" spans="1:25" ht="13.5" thickBot="1" x14ac:dyDescent="0.25">
      <c r="A33" s="45">
        <f t="shared" si="0"/>
        <v>44766</v>
      </c>
      <c r="B33" s="60" t="str">
        <f t="shared" si="1"/>
        <v>Jul</v>
      </c>
      <c r="C33" s="46">
        <v>1</v>
      </c>
      <c r="D33" s="52">
        <f t="shared" si="2"/>
        <v>0</v>
      </c>
      <c r="E33" s="52">
        <f t="shared" si="3"/>
        <v>0</v>
      </c>
      <c r="F33" s="47"/>
      <c r="G33" s="47"/>
      <c r="H33" s="48"/>
      <c r="I33" s="48"/>
      <c r="J33" s="48"/>
      <c r="K33" s="48"/>
      <c r="L33" s="48"/>
      <c r="M33" s="48"/>
      <c r="N33" s="27"/>
      <c r="O33" s="27"/>
    </row>
    <row r="34" spans="1:25" ht="13.5" thickBot="1" x14ac:dyDescent="0.25">
      <c r="A34" s="45">
        <f t="shared" si="0"/>
        <v>44773</v>
      </c>
      <c r="B34" s="60" t="str">
        <f t="shared" si="1"/>
        <v>Jul</v>
      </c>
      <c r="C34" s="46">
        <v>1</v>
      </c>
      <c r="D34" s="52">
        <f t="shared" si="2"/>
        <v>0</v>
      </c>
      <c r="E34" s="52">
        <f t="shared" si="3"/>
        <v>0</v>
      </c>
      <c r="F34" s="47"/>
      <c r="G34" s="47"/>
      <c r="H34" s="48"/>
      <c r="I34" s="48"/>
      <c r="J34" s="48"/>
      <c r="K34" s="48"/>
      <c r="L34" s="48"/>
      <c r="M34" s="48"/>
      <c r="N34" s="27"/>
      <c r="O34" s="27"/>
      <c r="P34" s="24">
        <f>SUMIF(B$4:B$55,R34,D$4:D$55)</f>
        <v>0</v>
      </c>
      <c r="Q34" s="39" t="s">
        <v>2</v>
      </c>
      <c r="R34" s="56" t="s">
        <v>41</v>
      </c>
      <c r="S34" s="40" t="s">
        <v>3</v>
      </c>
      <c r="T34" s="24">
        <f>SUMIF(B$4:B$55,R34,E$4:E$55)</f>
        <v>0</v>
      </c>
    </row>
    <row r="35" spans="1:25" x14ac:dyDescent="0.2">
      <c r="A35" s="45">
        <f t="shared" si="0"/>
        <v>44780</v>
      </c>
      <c r="B35" s="60" t="str">
        <f t="shared" si="1"/>
        <v>Aug</v>
      </c>
      <c r="C35" s="46">
        <v>1</v>
      </c>
      <c r="D35" s="52">
        <f t="shared" si="2"/>
        <v>0</v>
      </c>
      <c r="E35" s="52">
        <f t="shared" si="3"/>
        <v>0</v>
      </c>
      <c r="F35" s="47"/>
      <c r="G35" s="47"/>
      <c r="H35" s="48"/>
      <c r="I35" s="48"/>
      <c r="J35" s="48"/>
      <c r="K35" s="48"/>
      <c r="L35" s="48"/>
      <c r="M35" s="48"/>
      <c r="N35" s="27"/>
      <c r="O35" s="27"/>
    </row>
    <row r="36" spans="1:25" x14ac:dyDescent="0.2">
      <c r="A36" s="45">
        <f t="shared" si="0"/>
        <v>44787</v>
      </c>
      <c r="B36" s="60" t="str">
        <f t="shared" si="1"/>
        <v>Aug</v>
      </c>
      <c r="C36" s="46">
        <v>1</v>
      </c>
      <c r="D36" s="52">
        <f t="shared" si="2"/>
        <v>0</v>
      </c>
      <c r="E36" s="52">
        <f t="shared" si="3"/>
        <v>0</v>
      </c>
      <c r="F36" s="47"/>
      <c r="G36" s="47"/>
      <c r="H36" s="48"/>
      <c r="I36" s="48"/>
      <c r="J36" s="48"/>
      <c r="K36" s="48"/>
      <c r="L36" s="48"/>
      <c r="M36" s="48"/>
      <c r="N36" s="27"/>
      <c r="O36" s="27"/>
    </row>
    <row r="37" spans="1:25" x14ac:dyDescent="0.2">
      <c r="A37" s="45">
        <f t="shared" si="0"/>
        <v>44794</v>
      </c>
      <c r="B37" s="60" t="str">
        <f t="shared" si="1"/>
        <v>Aug</v>
      </c>
      <c r="C37" s="46">
        <v>1</v>
      </c>
      <c r="D37" s="52">
        <f t="shared" si="2"/>
        <v>0</v>
      </c>
      <c r="E37" s="52">
        <f t="shared" si="3"/>
        <v>0</v>
      </c>
      <c r="F37" s="47"/>
      <c r="G37" s="47"/>
      <c r="H37" s="48"/>
      <c r="I37" s="48"/>
      <c r="J37" s="48"/>
      <c r="K37" s="48"/>
      <c r="L37" s="48"/>
      <c r="M37" s="48"/>
      <c r="N37" s="27"/>
      <c r="O37" s="27"/>
      <c r="P37" s="27"/>
      <c r="Q37" s="30"/>
      <c r="R37" s="30"/>
      <c r="S37" s="30"/>
      <c r="T37" s="27"/>
    </row>
    <row r="38" spans="1:25" ht="13.5" thickBot="1" x14ac:dyDescent="0.25">
      <c r="A38" s="45">
        <f t="shared" si="0"/>
        <v>44801</v>
      </c>
      <c r="B38" s="60" t="str">
        <f t="shared" si="1"/>
        <v>Aug</v>
      </c>
      <c r="C38" s="46">
        <v>1</v>
      </c>
      <c r="D38" s="52">
        <f t="shared" si="2"/>
        <v>0</v>
      </c>
      <c r="E38" s="52">
        <f t="shared" si="3"/>
        <v>0</v>
      </c>
      <c r="F38" s="47"/>
      <c r="G38" s="47"/>
      <c r="H38" s="48"/>
      <c r="I38" s="48"/>
      <c r="J38" s="48"/>
      <c r="K38" s="48"/>
      <c r="L38" s="48"/>
      <c r="M38" s="48"/>
      <c r="N38" s="27"/>
      <c r="O38" s="27"/>
    </row>
    <row r="39" spans="1:25" x14ac:dyDescent="0.2">
      <c r="A39" s="45">
        <f t="shared" si="0"/>
        <v>44808</v>
      </c>
      <c r="B39" s="60" t="str">
        <f t="shared" si="1"/>
        <v>Sep</v>
      </c>
      <c r="C39" s="46">
        <v>1</v>
      </c>
      <c r="D39" s="52">
        <f t="shared" si="2"/>
        <v>0</v>
      </c>
      <c r="E39" s="52">
        <f t="shared" si="3"/>
        <v>0</v>
      </c>
      <c r="F39" s="47"/>
      <c r="G39" s="47"/>
      <c r="H39" s="48"/>
      <c r="I39" s="48"/>
      <c r="J39" s="48"/>
      <c r="K39" s="48"/>
      <c r="L39" s="48"/>
      <c r="M39" s="48"/>
      <c r="N39" s="118" t="s">
        <v>24</v>
      </c>
      <c r="O39" s="118"/>
      <c r="P39" s="118"/>
      <c r="Q39" s="118"/>
      <c r="R39" s="118"/>
      <c r="S39" s="118"/>
      <c r="T39" s="118"/>
      <c r="U39" s="118"/>
      <c r="V39" s="118"/>
      <c r="W39" s="118"/>
      <c r="X39" s="118"/>
      <c r="Y39" s="119"/>
    </row>
    <row r="40" spans="1:25" ht="15" x14ac:dyDescent="0.25">
      <c r="A40" s="45">
        <f t="shared" si="0"/>
        <v>44815</v>
      </c>
      <c r="B40" s="60" t="str">
        <f t="shared" si="1"/>
        <v>Sep</v>
      </c>
      <c r="C40" s="46">
        <v>1</v>
      </c>
      <c r="D40" s="52">
        <f t="shared" si="2"/>
        <v>0</v>
      </c>
      <c r="E40" s="52">
        <f t="shared" si="3"/>
        <v>0</v>
      </c>
      <c r="F40" s="47"/>
      <c r="G40" s="47"/>
      <c r="H40" s="48"/>
      <c r="I40" s="48"/>
      <c r="J40" s="48"/>
      <c r="K40" s="48"/>
      <c r="L40" s="48"/>
      <c r="M40" s="48"/>
      <c r="N40" s="110" t="s">
        <v>22</v>
      </c>
      <c r="O40" s="110"/>
      <c r="P40" s="110"/>
      <c r="Q40" s="110"/>
      <c r="R40" s="110"/>
      <c r="S40" s="111"/>
      <c r="T40" s="95" t="s">
        <v>21</v>
      </c>
      <c r="U40" s="96"/>
      <c r="V40" s="96"/>
      <c r="W40" s="96"/>
      <c r="X40" s="96"/>
      <c r="Y40" s="97"/>
    </row>
    <row r="41" spans="1:25" ht="15" customHeight="1" x14ac:dyDescent="0.25">
      <c r="A41" s="45">
        <f t="shared" si="0"/>
        <v>44822</v>
      </c>
      <c r="B41" s="60" t="str">
        <f t="shared" si="1"/>
        <v>Sep</v>
      </c>
      <c r="C41" s="46">
        <v>1</v>
      </c>
      <c r="D41" s="52">
        <f t="shared" si="2"/>
        <v>0</v>
      </c>
      <c r="E41" s="52">
        <f t="shared" si="3"/>
        <v>0</v>
      </c>
      <c r="F41" s="47"/>
      <c r="G41" s="47"/>
      <c r="H41" s="48"/>
      <c r="I41" s="48"/>
      <c r="J41" s="48"/>
      <c r="K41" s="48"/>
      <c r="L41" s="48"/>
      <c r="M41" s="48"/>
      <c r="N41" s="105" t="s">
        <v>20</v>
      </c>
      <c r="O41" s="106"/>
      <c r="P41" s="107" t="s">
        <v>23</v>
      </c>
      <c r="Q41" s="108"/>
      <c r="R41" s="109" t="s">
        <v>16</v>
      </c>
      <c r="S41" s="108"/>
      <c r="T41" s="101" t="s">
        <v>20</v>
      </c>
      <c r="U41" s="81"/>
      <c r="V41" s="80" t="s">
        <v>23</v>
      </c>
      <c r="W41" s="81"/>
      <c r="X41" s="80" t="s">
        <v>16</v>
      </c>
      <c r="Y41" s="81"/>
    </row>
    <row r="42" spans="1:25" ht="15" customHeight="1" thickBot="1" x14ac:dyDescent="0.25">
      <c r="A42" s="45">
        <f t="shared" si="0"/>
        <v>44829</v>
      </c>
      <c r="B42" s="60" t="str">
        <f t="shared" si="1"/>
        <v>Sep</v>
      </c>
      <c r="C42" s="46">
        <v>1</v>
      </c>
      <c r="D42" s="52">
        <f t="shared" si="2"/>
        <v>0</v>
      </c>
      <c r="E42" s="52">
        <f t="shared" si="3"/>
        <v>0</v>
      </c>
      <c r="F42" s="47"/>
      <c r="G42" s="47"/>
      <c r="H42" s="48"/>
      <c r="I42" s="48"/>
      <c r="J42" s="48"/>
      <c r="K42" s="48"/>
      <c r="L42" s="48"/>
      <c r="M42" s="48"/>
      <c r="N42" s="35" t="s">
        <v>2</v>
      </c>
      <c r="O42" s="31" t="s">
        <v>3</v>
      </c>
      <c r="P42" s="32" t="s">
        <v>2</v>
      </c>
      <c r="Q42" s="33" t="s">
        <v>3</v>
      </c>
      <c r="R42" s="34" t="s">
        <v>2</v>
      </c>
      <c r="S42" s="33" t="s">
        <v>3</v>
      </c>
      <c r="T42" s="35" t="s">
        <v>2</v>
      </c>
      <c r="U42" s="31" t="s">
        <v>3</v>
      </c>
      <c r="V42" s="35" t="s">
        <v>2</v>
      </c>
      <c r="W42" s="31" t="s">
        <v>3</v>
      </c>
      <c r="X42" s="35" t="s">
        <v>2</v>
      </c>
      <c r="Y42" s="31" t="s">
        <v>3</v>
      </c>
    </row>
    <row r="43" spans="1:25" x14ac:dyDescent="0.2">
      <c r="A43" s="45">
        <f t="shared" si="0"/>
        <v>44836</v>
      </c>
      <c r="B43" s="60" t="str">
        <f t="shared" si="1"/>
        <v>Oct</v>
      </c>
      <c r="C43" s="46">
        <v>1</v>
      </c>
      <c r="D43" s="52">
        <f t="shared" si="2"/>
        <v>0</v>
      </c>
      <c r="E43" s="52">
        <f t="shared" si="3"/>
        <v>0</v>
      </c>
      <c r="F43" s="47"/>
      <c r="G43" s="47"/>
      <c r="H43" s="48"/>
      <c r="I43" s="48"/>
      <c r="J43" s="48"/>
      <c r="K43" s="48"/>
      <c r="L43" s="48"/>
      <c r="M43" s="48"/>
      <c r="N43" s="74">
        <f>D43</f>
        <v>0</v>
      </c>
      <c r="O43" s="75">
        <f t="shared" ref="N43:O46" si="4">E43</f>
        <v>0</v>
      </c>
      <c r="P43" s="29"/>
      <c r="Q43" s="21"/>
      <c r="R43" s="20"/>
      <c r="S43" s="21"/>
      <c r="T43" s="20"/>
      <c r="U43" s="19"/>
      <c r="V43" s="9"/>
      <c r="W43" s="10"/>
      <c r="X43" s="20"/>
      <c r="Y43" s="21"/>
    </row>
    <row r="44" spans="1:25" ht="12.75" customHeight="1" x14ac:dyDescent="0.2">
      <c r="A44" s="45">
        <f t="shared" si="0"/>
        <v>44843</v>
      </c>
      <c r="B44" s="60" t="str">
        <f t="shared" si="1"/>
        <v>Oct</v>
      </c>
      <c r="C44" s="46">
        <v>1</v>
      </c>
      <c r="D44" s="52">
        <f t="shared" si="2"/>
        <v>0</v>
      </c>
      <c r="E44" s="52">
        <f t="shared" si="3"/>
        <v>0</v>
      </c>
      <c r="F44" s="47"/>
      <c r="G44" s="47"/>
      <c r="H44" s="48"/>
      <c r="I44" s="48"/>
      <c r="J44" s="48"/>
      <c r="K44" s="48"/>
      <c r="L44" s="48"/>
      <c r="M44" s="48"/>
      <c r="N44" s="76">
        <f t="shared" si="4"/>
        <v>0</v>
      </c>
      <c r="O44" s="77">
        <f t="shared" si="4"/>
        <v>0</v>
      </c>
      <c r="P44" s="11"/>
      <c r="Q44" s="12"/>
      <c r="R44" s="13"/>
      <c r="S44" s="12"/>
      <c r="T44" s="13"/>
      <c r="U44" s="14"/>
      <c r="V44" s="11"/>
      <c r="W44" s="12"/>
      <c r="X44" s="13"/>
      <c r="Y44" s="12"/>
    </row>
    <row r="45" spans="1:25" ht="12.75" customHeight="1" x14ac:dyDescent="0.2">
      <c r="A45" s="45">
        <f t="shared" si="0"/>
        <v>44850</v>
      </c>
      <c r="B45" s="60" t="str">
        <f t="shared" si="1"/>
        <v>Oct</v>
      </c>
      <c r="C45" s="46">
        <v>1</v>
      </c>
      <c r="D45" s="52">
        <f t="shared" si="2"/>
        <v>0</v>
      </c>
      <c r="E45" s="52">
        <f t="shared" si="3"/>
        <v>0</v>
      </c>
      <c r="F45" s="47"/>
      <c r="G45" s="47"/>
      <c r="H45" s="48"/>
      <c r="I45" s="48"/>
      <c r="J45" s="48"/>
      <c r="K45" s="48"/>
      <c r="L45" s="48"/>
      <c r="M45" s="48"/>
      <c r="N45" s="76">
        <f t="shared" si="4"/>
        <v>0</v>
      </c>
      <c r="O45" s="77">
        <f t="shared" si="4"/>
        <v>0</v>
      </c>
      <c r="P45" s="11"/>
      <c r="Q45" s="12"/>
      <c r="R45" s="13"/>
      <c r="S45" s="12"/>
      <c r="T45" s="13"/>
      <c r="U45" s="14"/>
      <c r="V45" s="11"/>
      <c r="W45" s="12"/>
      <c r="X45" s="13"/>
      <c r="Y45" s="12"/>
    </row>
    <row r="46" spans="1:25" ht="12.75" customHeight="1" thickBot="1" x14ac:dyDescent="0.25">
      <c r="A46" s="45">
        <f t="shared" si="0"/>
        <v>44857</v>
      </c>
      <c r="B46" s="60" t="str">
        <f t="shared" si="1"/>
        <v>Oct</v>
      </c>
      <c r="C46" s="46">
        <v>1</v>
      </c>
      <c r="D46" s="52">
        <f t="shared" si="2"/>
        <v>0</v>
      </c>
      <c r="E46" s="52">
        <f t="shared" si="3"/>
        <v>0</v>
      </c>
      <c r="F46" s="47"/>
      <c r="G46" s="47"/>
      <c r="H46" s="48"/>
      <c r="I46" s="48"/>
      <c r="J46" s="48"/>
      <c r="K46" s="48"/>
      <c r="L46" s="48"/>
      <c r="M46" s="48"/>
      <c r="N46" s="78">
        <f t="shared" si="4"/>
        <v>0</v>
      </c>
      <c r="O46" s="79">
        <f t="shared" si="4"/>
        <v>0</v>
      </c>
      <c r="P46" s="15"/>
      <c r="Q46" s="16"/>
      <c r="R46" s="17"/>
      <c r="S46" s="16"/>
      <c r="T46" s="17"/>
      <c r="U46" s="18"/>
      <c r="V46" s="15"/>
      <c r="W46" s="16"/>
      <c r="X46" s="17"/>
      <c r="Y46" s="16"/>
    </row>
    <row r="47" spans="1:25" ht="13.5" customHeight="1" x14ac:dyDescent="0.2">
      <c r="A47" s="45">
        <f t="shared" si="0"/>
        <v>44864</v>
      </c>
      <c r="B47" s="60" t="str">
        <f t="shared" si="1"/>
        <v>Oct</v>
      </c>
      <c r="C47" s="46">
        <v>1</v>
      </c>
      <c r="D47" s="52">
        <f t="shared" si="2"/>
        <v>0</v>
      </c>
      <c r="E47" s="52">
        <f t="shared" si="3"/>
        <v>0</v>
      </c>
      <c r="F47" s="47"/>
      <c r="G47" s="47"/>
      <c r="H47" s="48"/>
      <c r="I47" s="48"/>
      <c r="J47" s="48"/>
      <c r="K47" s="48"/>
      <c r="L47" s="48"/>
      <c r="M47" s="48"/>
      <c r="N47" s="27"/>
      <c r="O47" s="27"/>
    </row>
    <row r="48" spans="1:25" x14ac:dyDescent="0.2">
      <c r="A48" s="45">
        <f t="shared" si="0"/>
        <v>44871</v>
      </c>
      <c r="B48" s="60" t="str">
        <f t="shared" si="1"/>
        <v>Nov</v>
      </c>
      <c r="C48" s="46">
        <v>1</v>
      </c>
      <c r="D48" s="52">
        <f t="shared" si="2"/>
        <v>0</v>
      </c>
      <c r="E48" s="52">
        <f t="shared" si="3"/>
        <v>0</v>
      </c>
      <c r="F48" s="47"/>
      <c r="G48" s="47"/>
      <c r="H48" s="48"/>
      <c r="I48" s="48"/>
      <c r="J48" s="48"/>
      <c r="K48" s="48"/>
      <c r="L48" s="48"/>
      <c r="M48" s="48"/>
      <c r="N48" s="27"/>
      <c r="O48" s="27"/>
    </row>
    <row r="49" spans="1:21" ht="13.5" thickBot="1" x14ac:dyDescent="0.25">
      <c r="A49" s="45">
        <f t="shared" si="0"/>
        <v>44878</v>
      </c>
      <c r="B49" s="60" t="str">
        <f t="shared" si="1"/>
        <v>Nov</v>
      </c>
      <c r="C49" s="46">
        <v>1</v>
      </c>
      <c r="D49" s="52">
        <f t="shared" si="2"/>
        <v>0</v>
      </c>
      <c r="E49" s="52">
        <f t="shared" si="3"/>
        <v>0</v>
      </c>
      <c r="F49" s="47"/>
      <c r="G49" s="47"/>
      <c r="H49" s="48"/>
      <c r="I49" s="48"/>
      <c r="J49" s="48"/>
      <c r="K49" s="48"/>
      <c r="L49" s="48"/>
      <c r="M49" s="48"/>
      <c r="N49" s="27"/>
      <c r="O49" s="27"/>
    </row>
    <row r="50" spans="1:21" ht="13.5" thickBot="1" x14ac:dyDescent="0.25">
      <c r="A50" s="45">
        <f t="shared" si="0"/>
        <v>44885</v>
      </c>
      <c r="B50" s="60" t="str">
        <f t="shared" si="1"/>
        <v>Nov</v>
      </c>
      <c r="C50" s="46">
        <v>1</v>
      </c>
      <c r="D50" s="52">
        <f t="shared" si="2"/>
        <v>0</v>
      </c>
      <c r="E50" s="52">
        <f t="shared" si="3"/>
        <v>0</v>
      </c>
      <c r="F50" s="47"/>
      <c r="G50" s="47"/>
      <c r="H50" s="48"/>
      <c r="I50" s="48"/>
      <c r="J50" s="48"/>
      <c r="K50" s="48"/>
      <c r="L50" s="48"/>
      <c r="M50" s="48"/>
      <c r="N50" s="27"/>
      <c r="O50" s="27"/>
      <c r="P50" s="24">
        <f>SUMIF(B$4:B$55,R50,D$4:D$55)</f>
        <v>0</v>
      </c>
      <c r="Q50" s="39" t="s">
        <v>2</v>
      </c>
      <c r="R50" s="56" t="s">
        <v>42</v>
      </c>
      <c r="S50" s="40" t="s">
        <v>3</v>
      </c>
      <c r="T50" s="24">
        <f>SUMIF(B$4:B$55,R50,E$4:E$55)</f>
        <v>0</v>
      </c>
    </row>
    <row r="51" spans="1:21" ht="13.5" customHeight="1" thickBot="1" x14ac:dyDescent="0.25">
      <c r="A51" s="45">
        <f t="shared" si="0"/>
        <v>44892</v>
      </c>
      <c r="B51" s="60" t="str">
        <f t="shared" si="1"/>
        <v>Nov</v>
      </c>
      <c r="C51" s="46">
        <v>1</v>
      </c>
      <c r="D51" s="52">
        <f t="shared" si="2"/>
        <v>0</v>
      </c>
      <c r="E51" s="52">
        <f t="shared" si="3"/>
        <v>0</v>
      </c>
      <c r="F51" s="47"/>
      <c r="G51" s="47"/>
      <c r="H51" s="48"/>
      <c r="I51" s="48"/>
      <c r="J51" s="48"/>
      <c r="K51" s="48"/>
      <c r="L51" s="48"/>
      <c r="M51" s="48"/>
      <c r="N51" s="27"/>
      <c r="O51" s="27"/>
    </row>
    <row r="52" spans="1:21" ht="13.5" thickBot="1" x14ac:dyDescent="0.25">
      <c r="A52" s="45">
        <f t="shared" si="0"/>
        <v>44899</v>
      </c>
      <c r="B52" s="60" t="str">
        <f t="shared" si="1"/>
        <v>Dec</v>
      </c>
      <c r="C52" s="46">
        <v>1</v>
      </c>
      <c r="D52" s="52">
        <f t="shared" si="2"/>
        <v>0</v>
      </c>
      <c r="E52" s="52">
        <f t="shared" si="3"/>
        <v>0</v>
      </c>
      <c r="F52" s="47"/>
      <c r="G52" s="47"/>
      <c r="H52" s="48"/>
      <c r="I52" s="48"/>
      <c r="J52" s="48"/>
      <c r="K52" s="48"/>
      <c r="L52" s="48"/>
      <c r="M52" s="48"/>
      <c r="N52" s="27"/>
      <c r="O52" s="27"/>
      <c r="P52" s="24">
        <f>SUMIF(B$4:B$55,R52,D$4:D$55)</f>
        <v>0</v>
      </c>
      <c r="Q52" s="39" t="s">
        <v>2</v>
      </c>
      <c r="R52" s="56" t="s">
        <v>43</v>
      </c>
      <c r="S52" s="40" t="s">
        <v>3</v>
      </c>
      <c r="T52" s="24">
        <f>SUMIF(B$4:B$55,R52,E$4:E$55)</f>
        <v>0</v>
      </c>
    </row>
    <row r="53" spans="1:21" ht="13.5" customHeight="1" thickBot="1" x14ac:dyDescent="0.25">
      <c r="A53" s="45">
        <f t="shared" si="0"/>
        <v>44906</v>
      </c>
      <c r="B53" s="60" t="str">
        <f t="shared" si="1"/>
        <v>Dec</v>
      </c>
      <c r="C53" s="46">
        <v>1</v>
      </c>
      <c r="D53" s="52">
        <f t="shared" si="2"/>
        <v>0</v>
      </c>
      <c r="E53" s="52">
        <f t="shared" si="3"/>
        <v>0</v>
      </c>
      <c r="F53" s="47"/>
      <c r="G53" s="47"/>
      <c r="H53" s="48"/>
      <c r="I53" s="48"/>
      <c r="J53" s="48"/>
      <c r="K53" s="48"/>
      <c r="L53" s="48"/>
      <c r="M53" s="48"/>
      <c r="N53" s="27"/>
      <c r="O53" s="27"/>
    </row>
    <row r="54" spans="1:21" ht="13.5" customHeight="1" thickBot="1" x14ac:dyDescent="0.25">
      <c r="A54" s="45">
        <f t="shared" si="0"/>
        <v>44913</v>
      </c>
      <c r="B54" s="60" t="str">
        <f t="shared" si="1"/>
        <v>Dec</v>
      </c>
      <c r="C54" s="46">
        <v>1</v>
      </c>
      <c r="D54" s="52">
        <f t="shared" si="2"/>
        <v>0</v>
      </c>
      <c r="E54" s="52">
        <f t="shared" si="3"/>
        <v>0</v>
      </c>
      <c r="F54" s="47"/>
      <c r="G54" s="47"/>
      <c r="H54" s="48"/>
      <c r="I54" s="48"/>
      <c r="J54" s="48"/>
      <c r="K54" s="48"/>
      <c r="L54" s="48"/>
      <c r="M54" s="48"/>
      <c r="N54" s="27"/>
      <c r="O54" s="27"/>
      <c r="P54" s="98" t="s">
        <v>18</v>
      </c>
      <c r="Q54" s="99"/>
      <c r="R54" s="99"/>
      <c r="S54" s="99"/>
      <c r="T54" s="99"/>
      <c r="U54" s="100"/>
    </row>
    <row r="55" spans="1:21" ht="13.5" customHeight="1" thickBot="1" x14ac:dyDescent="0.25">
      <c r="A55" s="45">
        <f t="shared" si="0"/>
        <v>44920</v>
      </c>
      <c r="B55" s="60" t="str">
        <f t="shared" si="1"/>
        <v>Dec</v>
      </c>
      <c r="C55" s="46">
        <v>1</v>
      </c>
      <c r="D55" s="52">
        <f t="shared" si="2"/>
        <v>0</v>
      </c>
      <c r="E55" s="52">
        <f t="shared" si="3"/>
        <v>0</v>
      </c>
      <c r="F55" s="47"/>
      <c r="G55" s="47"/>
      <c r="H55" s="48"/>
      <c r="I55" s="48"/>
      <c r="J55" s="48"/>
      <c r="K55" s="48"/>
      <c r="L55" s="48"/>
      <c r="M55" s="48"/>
      <c r="N55" s="27"/>
      <c r="O55" s="27"/>
      <c r="P55" s="28"/>
      <c r="Q55" s="93" t="s">
        <v>1</v>
      </c>
      <c r="R55" s="94"/>
      <c r="S55" s="8"/>
      <c r="T55" s="93" t="s">
        <v>7</v>
      </c>
      <c r="U55" s="94"/>
    </row>
    <row r="56" spans="1:21" ht="13.5" customHeight="1" x14ac:dyDescent="0.2">
      <c r="B56" s="60"/>
      <c r="C56" s="51">
        <f>SUM(C4:C55)</f>
        <v>52</v>
      </c>
      <c r="D56" s="53">
        <f>SUM(D4:D55)</f>
        <v>0</v>
      </c>
      <c r="E56" s="54">
        <f>SUM(E4:E55)</f>
        <v>0</v>
      </c>
      <c r="N56" s="27"/>
      <c r="O56" s="27"/>
    </row>
    <row r="57" spans="1:21" ht="51.75" thickBot="1" x14ac:dyDescent="0.25">
      <c r="B57" s="60"/>
      <c r="C57" s="5" t="s">
        <v>13</v>
      </c>
      <c r="D57" s="6" t="s">
        <v>14</v>
      </c>
      <c r="E57" s="7" t="s">
        <v>17</v>
      </c>
    </row>
    <row r="58" spans="1:21" ht="13.5" thickBot="1" x14ac:dyDescent="0.25">
      <c r="C58" s="3"/>
      <c r="D58" s="4"/>
      <c r="E58" s="4"/>
    </row>
    <row r="59" spans="1:21" ht="26.25" x14ac:dyDescent="0.4">
      <c r="A59" s="70">
        <f>D56/C56</f>
        <v>0</v>
      </c>
      <c r="B59" s="71"/>
      <c r="C59" s="86" t="s">
        <v>15</v>
      </c>
      <c r="D59" s="87"/>
      <c r="E59" s="87"/>
      <c r="F59" s="87"/>
      <c r="G59" s="88"/>
      <c r="H59" s="88"/>
      <c r="I59" s="88"/>
      <c r="J59" s="88"/>
      <c r="K59" s="89"/>
    </row>
    <row r="60" spans="1:21" ht="27" customHeight="1" thickBot="1" x14ac:dyDescent="0.45">
      <c r="A60" s="72">
        <f>E56/C56</f>
        <v>0</v>
      </c>
      <c r="B60" s="73"/>
      <c r="C60" s="82" t="s">
        <v>32</v>
      </c>
      <c r="D60" s="83"/>
      <c r="E60" s="83"/>
      <c r="F60" s="83"/>
      <c r="G60" s="84"/>
      <c r="H60" s="84"/>
      <c r="I60" s="84"/>
      <c r="J60" s="84"/>
      <c r="K60" s="85"/>
    </row>
    <row r="61" spans="1:21" ht="27" customHeight="1" x14ac:dyDescent="0.2"/>
  </sheetData>
  <mergeCells count="30">
    <mergeCell ref="L1:M1"/>
    <mergeCell ref="L2:M2"/>
    <mergeCell ref="N4:N10"/>
    <mergeCell ref="N39:Y39"/>
    <mergeCell ref="A1:A3"/>
    <mergeCell ref="D1:E1"/>
    <mergeCell ref="F2:G2"/>
    <mergeCell ref="H2:I2"/>
    <mergeCell ref="J2:K2"/>
    <mergeCell ref="D2:E2"/>
    <mergeCell ref="C1:C3"/>
    <mergeCell ref="F1:G1"/>
    <mergeCell ref="H1:I1"/>
    <mergeCell ref="J1:K1"/>
    <mergeCell ref="X41:Y41"/>
    <mergeCell ref="C60:K60"/>
    <mergeCell ref="C59:K59"/>
    <mergeCell ref="P18:U18"/>
    <mergeCell ref="Q55:R55"/>
    <mergeCell ref="T55:U55"/>
    <mergeCell ref="T40:Y40"/>
    <mergeCell ref="P54:U54"/>
    <mergeCell ref="T41:U41"/>
    <mergeCell ref="V41:W41"/>
    <mergeCell ref="Q19:R19"/>
    <mergeCell ref="T19:U19"/>
    <mergeCell ref="N41:O41"/>
    <mergeCell ref="P41:Q41"/>
    <mergeCell ref="R41:S41"/>
    <mergeCell ref="N40:S40"/>
  </mergeCells>
  <pageMargins left="0.7" right="0.7" top="0.75" bottom="0.7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B83706CB3A014EA766FCEC25FEBE8C" ma:contentTypeVersion="17" ma:contentTypeDescription="Create a new document." ma:contentTypeScope="" ma:versionID="9b406de210907bf3d84218ce97c9a541">
  <xsd:schema xmlns:xsd="http://www.w3.org/2001/XMLSchema" xmlns:xs="http://www.w3.org/2001/XMLSchema" xmlns:p="http://schemas.microsoft.com/office/2006/metadata/properties" xmlns:ns2="b79eca13-3102-40cf-a9c1-1150e1e1a494" xmlns:ns3="03df6413-4cb2-45f7-bdbd-fd6a46544270" targetNamespace="http://schemas.microsoft.com/office/2006/metadata/properties" ma:root="true" ma:fieldsID="1687c6a58f210ae9b4063f5631cab6a3" ns2:_="" ns3:_="">
    <xsd:import namespace="b79eca13-3102-40cf-a9c1-1150e1e1a494"/>
    <xsd:import namespace="03df6413-4cb2-45f7-bdbd-fd6a465442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eca13-3102-40cf-a9c1-1150e1e1a4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6b6f2da-1f30-4af3-b616-b3866c58668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df6413-4cb2-45f7-bdbd-fd6a4654427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3e681c5-a6ec-4452-9be7-8e7c01c60974}" ma:internalName="TaxCatchAll" ma:showField="CatchAllData" ma:web="03df6413-4cb2-45f7-bdbd-fd6a465442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3df6413-4cb2-45f7-bdbd-fd6a46544270" xsi:nil="true"/>
    <lcf76f155ced4ddcb4097134ff3c332f xmlns="b79eca13-3102-40cf-a9c1-1150e1e1a49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4C7BE7-6457-4E56-BE6C-3F3B867D5106}">
  <ds:schemaRefs>
    <ds:schemaRef ds:uri="http://schemas.microsoft.com/sharepoint/v3/contenttype/forms"/>
  </ds:schemaRefs>
</ds:datastoreItem>
</file>

<file path=customXml/itemProps2.xml><?xml version="1.0" encoding="utf-8"?>
<ds:datastoreItem xmlns:ds="http://schemas.openxmlformats.org/officeDocument/2006/customXml" ds:itemID="{6C1E8AE8-9A69-4266-B6B7-654189100DE1}"/>
</file>

<file path=customXml/itemProps3.xml><?xml version="1.0" encoding="utf-8"?>
<ds:datastoreItem xmlns:ds="http://schemas.openxmlformats.org/officeDocument/2006/customXml" ds:itemID="{D8871A66-7A07-43F3-ACE2-3ECF61323D24}">
  <ds:schemaRefs>
    <ds:schemaRef ds:uri="http://purl.org/dc/dcmitype/"/>
    <ds:schemaRef ds:uri="http://schemas.microsoft.com/office/2006/documentManagement/types"/>
    <ds:schemaRef ds:uri="http://www.w3.org/XML/1998/namespace"/>
    <ds:schemaRef ds:uri="http://schemas.microsoft.com/office/infopath/2007/PartnerControls"/>
    <ds:schemaRef ds:uri="http://purl.org/dc/elements/1.1/"/>
    <ds:schemaRef ds:uri="http://purl.org/dc/terms/"/>
    <ds:schemaRef ds:uri="http://schemas.openxmlformats.org/package/2006/metadata/core-properties"/>
    <ds:schemaRef ds:uri="089b948e-4c3f-4c35-9f2d-6233705d22ca"/>
    <ds:schemaRef ds:uri="3d1d530e-00e6-4bc7-b8bf-615d73615ae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Attendance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Barrett</dc:creator>
  <cp:lastModifiedBy>Handley, Graham</cp:lastModifiedBy>
  <cp:lastPrinted>2014-06-09T10:59:42Z</cp:lastPrinted>
  <dcterms:created xsi:type="dcterms:W3CDTF">2014-05-11T11:35:39Z</dcterms:created>
  <dcterms:modified xsi:type="dcterms:W3CDTF">2022-11-08T13:14:47Z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0x010100671D60593A3E1D4DBD7A2DA0CE48027C</vt:lpwstr>
  </property>
</Properties>
</file>